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Duplicate My Documents Folder\"/>
    </mc:Choice>
  </mc:AlternateContent>
  <bookViews>
    <workbookView xWindow="0" yWindow="0" windowWidth="28800" windowHeight="12300"/>
  </bookViews>
  <sheets>
    <sheet name="Patient Data" sheetId="1" r:id="rId1"/>
    <sheet name="Median Times and Percentages" sheetId="2" r:id="rId2"/>
    <sheet name="FAQ" sheetId="3" r:id="rId3"/>
    <sheet name="Data Dictionary" sheetId="6" r:id="rId4"/>
    <sheet name="Unknown Onset Algorithm" sheetId="7" r:id="rId5"/>
    <sheet name="Sheet2" sheetId="5" state="hidden" r:id="rId6"/>
  </sheets>
  <definedNames>
    <definedName name="ContraIndications">'Patient Data'!$BR$3:$BR$30</definedName>
    <definedName name="Credientials">'Patient Data'!$BP$3:$BP$12</definedName>
    <definedName name="_xlnm.Print_Area" localSheetId="1">'Median Times and Percentages'!$A$1:$AA$4</definedName>
    <definedName name="_xlnm.Print_Area" localSheetId="0">'Patient Data'!$A$1:$AH$504</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C504" i="1" l="1"/>
  <c r="BC503" i="1"/>
  <c r="BC502" i="1"/>
  <c r="BC501" i="1"/>
  <c r="BC500" i="1"/>
  <c r="BC499" i="1"/>
  <c r="BC498" i="1"/>
  <c r="BC497" i="1"/>
  <c r="BC496" i="1"/>
  <c r="BC495" i="1"/>
  <c r="BC494" i="1"/>
  <c r="BC493" i="1"/>
  <c r="BC492" i="1"/>
  <c r="BC491" i="1"/>
  <c r="BC490" i="1"/>
  <c r="BC489" i="1"/>
  <c r="BC488" i="1"/>
  <c r="BC487" i="1"/>
  <c r="BC486" i="1"/>
  <c r="BC485" i="1"/>
  <c r="BC484" i="1"/>
  <c r="BC483" i="1"/>
  <c r="BC482" i="1"/>
  <c r="BC481" i="1"/>
  <c r="BC480" i="1"/>
  <c r="BC479" i="1"/>
  <c r="BC478" i="1"/>
  <c r="BC477" i="1"/>
  <c r="BC476" i="1"/>
  <c r="BC475" i="1"/>
  <c r="BC474" i="1"/>
  <c r="BC473" i="1"/>
  <c r="BC472" i="1"/>
  <c r="BC471" i="1"/>
  <c r="BC470" i="1"/>
  <c r="BC469" i="1"/>
  <c r="BC468" i="1"/>
  <c r="BC467" i="1"/>
  <c r="BC466" i="1"/>
  <c r="BC465" i="1"/>
  <c r="BC464" i="1"/>
  <c r="BC463" i="1"/>
  <c r="BC462" i="1"/>
  <c r="BC461" i="1"/>
  <c r="BC460" i="1"/>
  <c r="BC459" i="1"/>
  <c r="BC458" i="1"/>
  <c r="BC457" i="1"/>
  <c r="BC456" i="1"/>
  <c r="BC455" i="1"/>
  <c r="BC454" i="1"/>
  <c r="BC453" i="1"/>
  <c r="BC452" i="1"/>
  <c r="BC451" i="1"/>
  <c r="BC450" i="1"/>
  <c r="BC449" i="1"/>
  <c r="BC448" i="1"/>
  <c r="BC447" i="1"/>
  <c r="BC446" i="1"/>
  <c r="BC445" i="1"/>
  <c r="BC444" i="1"/>
  <c r="BC443" i="1"/>
  <c r="BC442" i="1"/>
  <c r="BC441" i="1"/>
  <c r="BC440" i="1"/>
  <c r="BC439" i="1"/>
  <c r="BC438" i="1"/>
  <c r="BC437" i="1"/>
  <c r="BC436" i="1"/>
  <c r="BC435" i="1"/>
  <c r="BC434" i="1"/>
  <c r="BC433" i="1"/>
  <c r="BC432" i="1"/>
  <c r="BC431" i="1"/>
  <c r="BC430" i="1"/>
  <c r="BC429" i="1"/>
  <c r="BC428" i="1"/>
  <c r="BC427" i="1"/>
  <c r="BC426" i="1"/>
  <c r="BC425" i="1"/>
  <c r="BC424" i="1"/>
  <c r="BC423" i="1"/>
  <c r="BC422" i="1"/>
  <c r="BC421" i="1"/>
  <c r="BC420" i="1"/>
  <c r="BC419" i="1"/>
  <c r="BC418" i="1"/>
  <c r="BC417" i="1"/>
  <c r="BC416" i="1"/>
  <c r="BC415" i="1"/>
  <c r="BC414" i="1"/>
  <c r="BC413" i="1"/>
  <c r="BC412" i="1"/>
  <c r="BC411" i="1"/>
  <c r="BC410" i="1"/>
  <c r="BC409" i="1"/>
  <c r="BC408" i="1"/>
  <c r="BC407" i="1"/>
  <c r="BC406" i="1"/>
  <c r="BC405" i="1"/>
  <c r="BC404" i="1"/>
  <c r="BC403" i="1"/>
  <c r="BC402" i="1"/>
  <c r="BC401" i="1"/>
  <c r="BC400" i="1"/>
  <c r="BC399" i="1"/>
  <c r="BC398" i="1"/>
  <c r="BC397" i="1"/>
  <c r="BC396" i="1"/>
  <c r="BC395" i="1"/>
  <c r="BC394" i="1"/>
  <c r="BC393" i="1"/>
  <c r="BC392" i="1"/>
  <c r="BC391" i="1"/>
  <c r="BC390" i="1"/>
  <c r="BC389" i="1"/>
  <c r="BC388" i="1"/>
  <c r="BC387" i="1"/>
  <c r="BC386" i="1"/>
  <c r="BC385" i="1"/>
  <c r="BC384" i="1"/>
  <c r="BC383" i="1"/>
  <c r="BC382" i="1"/>
  <c r="BC381" i="1"/>
  <c r="BC380" i="1"/>
  <c r="BC379" i="1"/>
  <c r="BC378" i="1"/>
  <c r="BC377" i="1"/>
  <c r="BC376" i="1"/>
  <c r="BC375" i="1"/>
  <c r="BC374" i="1"/>
  <c r="BC373" i="1"/>
  <c r="BC372" i="1"/>
  <c r="BC371" i="1"/>
  <c r="BC370" i="1"/>
  <c r="BC369" i="1"/>
  <c r="BC368" i="1"/>
  <c r="BC367" i="1"/>
  <c r="BC366" i="1"/>
  <c r="BC365" i="1"/>
  <c r="BC364" i="1"/>
  <c r="BC363" i="1"/>
  <c r="BC362" i="1"/>
  <c r="BC361" i="1"/>
  <c r="BC360" i="1"/>
  <c r="BC359" i="1"/>
  <c r="BC358" i="1"/>
  <c r="BC357" i="1"/>
  <c r="BC356" i="1"/>
  <c r="BC355" i="1"/>
  <c r="BC354" i="1"/>
  <c r="BC353" i="1"/>
  <c r="BC352" i="1"/>
  <c r="BC351" i="1"/>
  <c r="BC350" i="1"/>
  <c r="BC349" i="1"/>
  <c r="BC348" i="1"/>
  <c r="BC347" i="1"/>
  <c r="BC346" i="1"/>
  <c r="BC345" i="1"/>
  <c r="BC344" i="1"/>
  <c r="BC343" i="1"/>
  <c r="BC342" i="1"/>
  <c r="BC341" i="1"/>
  <c r="BC340" i="1"/>
  <c r="BC339" i="1"/>
  <c r="BC338" i="1"/>
  <c r="BC337" i="1"/>
  <c r="BC336" i="1"/>
  <c r="BC335" i="1"/>
  <c r="BC334" i="1"/>
  <c r="BC333" i="1"/>
  <c r="BC332" i="1"/>
  <c r="BC331" i="1"/>
  <c r="BC330" i="1"/>
  <c r="BC329" i="1"/>
  <c r="BC328" i="1"/>
  <c r="BC327" i="1"/>
  <c r="BC326" i="1"/>
  <c r="BC325" i="1"/>
  <c r="BC324" i="1"/>
  <c r="BC323" i="1"/>
  <c r="BC322" i="1"/>
  <c r="BC321" i="1"/>
  <c r="BC320" i="1"/>
  <c r="BC319" i="1"/>
  <c r="BC318" i="1"/>
  <c r="BC317" i="1"/>
  <c r="BC316" i="1"/>
  <c r="BC315" i="1"/>
  <c r="BC314" i="1"/>
  <c r="BC313" i="1"/>
  <c r="BC312" i="1"/>
  <c r="BC311" i="1"/>
  <c r="BC310" i="1"/>
  <c r="BC309" i="1"/>
  <c r="BC308" i="1"/>
  <c r="BC307" i="1"/>
  <c r="BC306" i="1"/>
  <c r="BC305" i="1"/>
  <c r="BC304" i="1"/>
  <c r="BC303" i="1"/>
  <c r="BC302" i="1"/>
  <c r="BC301" i="1"/>
  <c r="BC300" i="1"/>
  <c r="BC299" i="1"/>
  <c r="BC298" i="1"/>
  <c r="BC297" i="1"/>
  <c r="BC296" i="1"/>
  <c r="BC295" i="1"/>
  <c r="BC294" i="1"/>
  <c r="BC293" i="1"/>
  <c r="BC292" i="1"/>
  <c r="BC291" i="1"/>
  <c r="BC290" i="1"/>
  <c r="BC289" i="1"/>
  <c r="BC288" i="1"/>
  <c r="BC287" i="1"/>
  <c r="BC286" i="1"/>
  <c r="BC285" i="1"/>
  <c r="BC284" i="1"/>
  <c r="BC283" i="1"/>
  <c r="BC282" i="1"/>
  <c r="BC281" i="1"/>
  <c r="BC280" i="1"/>
  <c r="BC279" i="1"/>
  <c r="BC278" i="1"/>
  <c r="BC277" i="1"/>
  <c r="BC276" i="1"/>
  <c r="BC275" i="1"/>
  <c r="BC274" i="1"/>
  <c r="BC273" i="1"/>
  <c r="BC272" i="1"/>
  <c r="BC271" i="1"/>
  <c r="BC270" i="1"/>
  <c r="BC269" i="1"/>
  <c r="BC268" i="1"/>
  <c r="BC267" i="1"/>
  <c r="BC266" i="1"/>
  <c r="BC265" i="1"/>
  <c r="BC264" i="1"/>
  <c r="BC263" i="1"/>
  <c r="BC262" i="1"/>
  <c r="BC261" i="1"/>
  <c r="BC260" i="1"/>
  <c r="BC259" i="1"/>
  <c r="BC258" i="1"/>
  <c r="BC257" i="1"/>
  <c r="BC256" i="1"/>
  <c r="BC255" i="1"/>
  <c r="BC254" i="1"/>
  <c r="BC253" i="1"/>
  <c r="BC252" i="1"/>
  <c r="BC251" i="1"/>
  <c r="BC250" i="1"/>
  <c r="BC249" i="1"/>
  <c r="BC248" i="1"/>
  <c r="BC247" i="1"/>
  <c r="BC246" i="1"/>
  <c r="BC245" i="1"/>
  <c r="BC244" i="1"/>
  <c r="BC243" i="1"/>
  <c r="BC242" i="1"/>
  <c r="BC241" i="1"/>
  <c r="BC240" i="1"/>
  <c r="BC239" i="1"/>
  <c r="BC238" i="1"/>
  <c r="BC237" i="1"/>
  <c r="BC236" i="1"/>
  <c r="BC235" i="1"/>
  <c r="BC234" i="1"/>
  <c r="BC233" i="1"/>
  <c r="BC232" i="1"/>
  <c r="BC231" i="1"/>
  <c r="BC230" i="1"/>
  <c r="BC229" i="1"/>
  <c r="BC228" i="1"/>
  <c r="BC227" i="1"/>
  <c r="BC226" i="1"/>
  <c r="BC225" i="1"/>
  <c r="BC224" i="1"/>
  <c r="BC223" i="1"/>
  <c r="BC222" i="1"/>
  <c r="BC221" i="1"/>
  <c r="BC220" i="1"/>
  <c r="BC219" i="1"/>
  <c r="BC218" i="1"/>
  <c r="BC217" i="1"/>
  <c r="BC216" i="1"/>
  <c r="BC215" i="1"/>
  <c r="BC214" i="1"/>
  <c r="BC213" i="1"/>
  <c r="BC212" i="1"/>
  <c r="BC211" i="1"/>
  <c r="BC210" i="1"/>
  <c r="BC209" i="1"/>
  <c r="BC208" i="1"/>
  <c r="BC207" i="1"/>
  <c r="BC206" i="1"/>
  <c r="BC205" i="1"/>
  <c r="BC204" i="1"/>
  <c r="BC203" i="1"/>
  <c r="BC202" i="1"/>
  <c r="BC201" i="1"/>
  <c r="BC200" i="1"/>
  <c r="BC199" i="1"/>
  <c r="BC198" i="1"/>
  <c r="BC197" i="1"/>
  <c r="BC196" i="1"/>
  <c r="BC195" i="1"/>
  <c r="BC194" i="1"/>
  <c r="BC193" i="1"/>
  <c r="BC192" i="1"/>
  <c r="BC191" i="1"/>
  <c r="BC190" i="1"/>
  <c r="BC189" i="1"/>
  <c r="BC188" i="1"/>
  <c r="BC187" i="1"/>
  <c r="BC186" i="1"/>
  <c r="BC185" i="1"/>
  <c r="BC184" i="1"/>
  <c r="BC183" i="1"/>
  <c r="BC182" i="1"/>
  <c r="BC181" i="1"/>
  <c r="BC180" i="1"/>
  <c r="BC179" i="1"/>
  <c r="BC178" i="1"/>
  <c r="BC177" i="1"/>
  <c r="BC176" i="1"/>
  <c r="BC175" i="1"/>
  <c r="BC174" i="1"/>
  <c r="BC173" i="1"/>
  <c r="BC172" i="1"/>
  <c r="BC171" i="1"/>
  <c r="BC170" i="1"/>
  <c r="BC169" i="1"/>
  <c r="BC168"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C138" i="1"/>
  <c r="BC137" i="1"/>
  <c r="BC136" i="1"/>
  <c r="BC135" i="1"/>
  <c r="BC134" i="1"/>
  <c r="BC133" i="1"/>
  <c r="BC132" i="1"/>
  <c r="BC131" i="1"/>
  <c r="BC130" i="1"/>
  <c r="BC129" i="1"/>
  <c r="BC128" i="1"/>
  <c r="BC127" i="1"/>
  <c r="BC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C33" i="1"/>
  <c r="BC32" i="1"/>
  <c r="BC31" i="1"/>
  <c r="BC30" i="1"/>
  <c r="BC29" i="1"/>
  <c r="BC28" i="1"/>
  <c r="BC27" i="1"/>
  <c r="BC26" i="1"/>
  <c r="BC25" i="1"/>
  <c r="BC24" i="1"/>
  <c r="BC23" i="1"/>
  <c r="BC22" i="1"/>
  <c r="BC21" i="1"/>
  <c r="BC20" i="1"/>
  <c r="BC19" i="1"/>
  <c r="BC18" i="1"/>
  <c r="BC17" i="1"/>
  <c r="BC16" i="1"/>
  <c r="BC15" i="1"/>
  <c r="BC14" i="1"/>
  <c r="BC13" i="1"/>
  <c r="BC12" i="1"/>
  <c r="BC11" i="1"/>
  <c r="BC10" i="1"/>
  <c r="BC9" i="1"/>
  <c r="BC8" i="1"/>
  <c r="BC7" i="1"/>
  <c r="BC6" i="1"/>
  <c r="BC5" i="1"/>
  <c r="X4" i="2"/>
  <c r="W4" i="2"/>
  <c r="V4" i="2"/>
  <c r="U4" i="2"/>
  <c r="T4" i="2"/>
  <c r="S4" i="2"/>
  <c r="R4" i="2"/>
  <c r="Q4" i="2"/>
  <c r="P4" i="2"/>
  <c r="O4" i="2"/>
  <c r="N4" i="2"/>
  <c r="M4" i="2"/>
  <c r="BE504" i="1"/>
  <c r="BD504" i="1"/>
  <c r="BB504" i="1"/>
  <c r="BA504" i="1"/>
  <c r="AZ504" i="1"/>
  <c r="AY504" i="1"/>
  <c r="AX504" i="1"/>
  <c r="AW504" i="1"/>
  <c r="AV504" i="1"/>
  <c r="AU504" i="1"/>
  <c r="AT504" i="1"/>
  <c r="BE503" i="1"/>
  <c r="BD503" i="1"/>
  <c r="BB503" i="1"/>
  <c r="BA503" i="1"/>
  <c r="AZ503" i="1"/>
  <c r="AY503" i="1"/>
  <c r="AX503" i="1"/>
  <c r="AW503" i="1"/>
  <c r="AV503" i="1"/>
  <c r="AU503" i="1"/>
  <c r="AT503" i="1"/>
  <c r="BE502" i="1"/>
  <c r="BD502" i="1"/>
  <c r="BB502" i="1"/>
  <c r="BA502" i="1"/>
  <c r="AZ502" i="1"/>
  <c r="AY502" i="1"/>
  <c r="AX502" i="1"/>
  <c r="AW502" i="1"/>
  <c r="AV502" i="1"/>
  <c r="AU502" i="1"/>
  <c r="AT502" i="1"/>
  <c r="BE501" i="1"/>
  <c r="BD501" i="1"/>
  <c r="BB501" i="1"/>
  <c r="BA501" i="1"/>
  <c r="AZ501" i="1"/>
  <c r="AY501" i="1"/>
  <c r="AX501" i="1"/>
  <c r="AW501" i="1"/>
  <c r="AV501" i="1"/>
  <c r="AU501" i="1"/>
  <c r="AT501" i="1"/>
  <c r="BE500" i="1"/>
  <c r="BD500" i="1"/>
  <c r="BB500" i="1"/>
  <c r="BA500" i="1"/>
  <c r="AZ500" i="1"/>
  <c r="AY500" i="1"/>
  <c r="AX500" i="1"/>
  <c r="AW500" i="1"/>
  <c r="AV500" i="1"/>
  <c r="AU500" i="1"/>
  <c r="AT500" i="1"/>
  <c r="BE499" i="1"/>
  <c r="BD499" i="1"/>
  <c r="BB499" i="1"/>
  <c r="BA499" i="1"/>
  <c r="AZ499" i="1"/>
  <c r="AY499" i="1"/>
  <c r="AX499" i="1"/>
  <c r="AW499" i="1"/>
  <c r="AV499" i="1"/>
  <c r="AU499" i="1"/>
  <c r="AT499" i="1"/>
  <c r="BE498" i="1"/>
  <c r="BD498" i="1"/>
  <c r="BB498" i="1"/>
  <c r="BA498" i="1"/>
  <c r="AZ498" i="1"/>
  <c r="AY498" i="1"/>
  <c r="AX498" i="1"/>
  <c r="AW498" i="1"/>
  <c r="AV498" i="1"/>
  <c r="AU498" i="1"/>
  <c r="AT498" i="1"/>
  <c r="BE497" i="1"/>
  <c r="BD497" i="1"/>
  <c r="BB497" i="1"/>
  <c r="BA497" i="1"/>
  <c r="AZ497" i="1"/>
  <c r="AY497" i="1"/>
  <c r="AX497" i="1"/>
  <c r="AW497" i="1"/>
  <c r="AV497" i="1"/>
  <c r="AU497" i="1"/>
  <c r="AT497" i="1"/>
  <c r="BE496" i="1"/>
  <c r="BD496" i="1"/>
  <c r="BB496" i="1"/>
  <c r="BA496" i="1"/>
  <c r="AZ496" i="1"/>
  <c r="AY496" i="1"/>
  <c r="AX496" i="1"/>
  <c r="AW496" i="1"/>
  <c r="AV496" i="1"/>
  <c r="AU496" i="1"/>
  <c r="AT496" i="1"/>
  <c r="BE495" i="1"/>
  <c r="BD495" i="1"/>
  <c r="BB495" i="1"/>
  <c r="BA495" i="1"/>
  <c r="AZ495" i="1"/>
  <c r="AY495" i="1"/>
  <c r="AX495" i="1"/>
  <c r="AW495" i="1"/>
  <c r="AV495" i="1"/>
  <c r="AU495" i="1"/>
  <c r="AT495" i="1"/>
  <c r="BE494" i="1"/>
  <c r="BD494" i="1"/>
  <c r="BB494" i="1"/>
  <c r="BA494" i="1"/>
  <c r="AZ494" i="1"/>
  <c r="AY494" i="1"/>
  <c r="AX494" i="1"/>
  <c r="AW494" i="1"/>
  <c r="AV494" i="1"/>
  <c r="AU494" i="1"/>
  <c r="AT494" i="1"/>
  <c r="BE493" i="1"/>
  <c r="BD493" i="1"/>
  <c r="BB493" i="1"/>
  <c r="BA493" i="1"/>
  <c r="AZ493" i="1"/>
  <c r="AY493" i="1"/>
  <c r="AX493" i="1"/>
  <c r="AW493" i="1"/>
  <c r="AV493" i="1"/>
  <c r="AU493" i="1"/>
  <c r="AT493" i="1"/>
  <c r="BE492" i="1"/>
  <c r="BD492" i="1"/>
  <c r="BB492" i="1"/>
  <c r="BA492" i="1"/>
  <c r="AZ492" i="1"/>
  <c r="AY492" i="1"/>
  <c r="AX492" i="1"/>
  <c r="AW492" i="1"/>
  <c r="AV492" i="1"/>
  <c r="AU492" i="1"/>
  <c r="AT492" i="1"/>
  <c r="BE491" i="1"/>
  <c r="BD491" i="1"/>
  <c r="BB491" i="1"/>
  <c r="BA491" i="1"/>
  <c r="AZ491" i="1"/>
  <c r="AY491" i="1"/>
  <c r="AX491" i="1"/>
  <c r="AW491" i="1"/>
  <c r="AV491" i="1"/>
  <c r="AU491" i="1"/>
  <c r="AT491" i="1"/>
  <c r="BE490" i="1"/>
  <c r="BD490" i="1"/>
  <c r="BB490" i="1"/>
  <c r="BA490" i="1"/>
  <c r="AZ490" i="1"/>
  <c r="AY490" i="1"/>
  <c r="AX490" i="1"/>
  <c r="AW490" i="1"/>
  <c r="AV490" i="1"/>
  <c r="AU490" i="1"/>
  <c r="AT490" i="1"/>
  <c r="BE489" i="1"/>
  <c r="BD489" i="1"/>
  <c r="BB489" i="1"/>
  <c r="BA489" i="1"/>
  <c r="AZ489" i="1"/>
  <c r="AY489" i="1"/>
  <c r="AX489" i="1"/>
  <c r="AW489" i="1"/>
  <c r="AV489" i="1"/>
  <c r="AU489" i="1"/>
  <c r="AT489" i="1"/>
  <c r="BE488" i="1"/>
  <c r="BD488" i="1"/>
  <c r="BB488" i="1"/>
  <c r="BA488" i="1"/>
  <c r="AZ488" i="1"/>
  <c r="AY488" i="1"/>
  <c r="AX488" i="1"/>
  <c r="AW488" i="1"/>
  <c r="AV488" i="1"/>
  <c r="AU488" i="1"/>
  <c r="AT488" i="1"/>
  <c r="BE487" i="1"/>
  <c r="BD487" i="1"/>
  <c r="BB487" i="1"/>
  <c r="BA487" i="1"/>
  <c r="AZ487" i="1"/>
  <c r="AY487" i="1"/>
  <c r="AX487" i="1"/>
  <c r="AW487" i="1"/>
  <c r="AV487" i="1"/>
  <c r="AU487" i="1"/>
  <c r="AT487" i="1"/>
  <c r="BE486" i="1"/>
  <c r="BD486" i="1"/>
  <c r="BB486" i="1"/>
  <c r="BA486" i="1"/>
  <c r="AZ486" i="1"/>
  <c r="AY486" i="1"/>
  <c r="AX486" i="1"/>
  <c r="AW486" i="1"/>
  <c r="AV486" i="1"/>
  <c r="AU486" i="1"/>
  <c r="AT486" i="1"/>
  <c r="BE485" i="1"/>
  <c r="BD485" i="1"/>
  <c r="BB485" i="1"/>
  <c r="BA485" i="1"/>
  <c r="AZ485" i="1"/>
  <c r="AY485" i="1"/>
  <c r="AX485" i="1"/>
  <c r="AW485" i="1"/>
  <c r="AV485" i="1"/>
  <c r="AU485" i="1"/>
  <c r="AT485" i="1"/>
  <c r="BE484" i="1"/>
  <c r="BD484" i="1"/>
  <c r="BB484" i="1"/>
  <c r="BA484" i="1"/>
  <c r="AZ484" i="1"/>
  <c r="AY484" i="1"/>
  <c r="AX484" i="1"/>
  <c r="AW484" i="1"/>
  <c r="AV484" i="1"/>
  <c r="AU484" i="1"/>
  <c r="AT484" i="1"/>
  <c r="BE483" i="1"/>
  <c r="BD483" i="1"/>
  <c r="BB483" i="1"/>
  <c r="BA483" i="1"/>
  <c r="AZ483" i="1"/>
  <c r="AY483" i="1"/>
  <c r="AX483" i="1"/>
  <c r="AW483" i="1"/>
  <c r="AV483" i="1"/>
  <c r="AU483" i="1"/>
  <c r="AT483" i="1"/>
  <c r="BE482" i="1"/>
  <c r="BD482" i="1"/>
  <c r="BB482" i="1"/>
  <c r="BA482" i="1"/>
  <c r="AZ482" i="1"/>
  <c r="AY482" i="1"/>
  <c r="AX482" i="1"/>
  <c r="AW482" i="1"/>
  <c r="AV482" i="1"/>
  <c r="AU482" i="1"/>
  <c r="AT482" i="1"/>
  <c r="BE481" i="1"/>
  <c r="BD481" i="1"/>
  <c r="BB481" i="1"/>
  <c r="BA481" i="1"/>
  <c r="AZ481" i="1"/>
  <c r="AY481" i="1"/>
  <c r="AX481" i="1"/>
  <c r="AW481" i="1"/>
  <c r="AV481" i="1"/>
  <c r="AU481" i="1"/>
  <c r="AT481" i="1"/>
  <c r="BE480" i="1"/>
  <c r="BD480" i="1"/>
  <c r="BB480" i="1"/>
  <c r="BA480" i="1"/>
  <c r="AZ480" i="1"/>
  <c r="AY480" i="1"/>
  <c r="AX480" i="1"/>
  <c r="AW480" i="1"/>
  <c r="AV480" i="1"/>
  <c r="AU480" i="1"/>
  <c r="AT480" i="1"/>
  <c r="BE479" i="1"/>
  <c r="BD479" i="1"/>
  <c r="BB479" i="1"/>
  <c r="BA479" i="1"/>
  <c r="AZ479" i="1"/>
  <c r="AY479" i="1"/>
  <c r="AX479" i="1"/>
  <c r="AW479" i="1"/>
  <c r="AV479" i="1"/>
  <c r="AU479" i="1"/>
  <c r="AT479" i="1"/>
  <c r="BE478" i="1"/>
  <c r="BD478" i="1"/>
  <c r="BB478" i="1"/>
  <c r="BA478" i="1"/>
  <c r="AZ478" i="1"/>
  <c r="AY478" i="1"/>
  <c r="AX478" i="1"/>
  <c r="AW478" i="1"/>
  <c r="AV478" i="1"/>
  <c r="AU478" i="1"/>
  <c r="AT478" i="1"/>
  <c r="BE477" i="1"/>
  <c r="BD477" i="1"/>
  <c r="BB477" i="1"/>
  <c r="BA477" i="1"/>
  <c r="AZ477" i="1"/>
  <c r="AY477" i="1"/>
  <c r="AX477" i="1"/>
  <c r="AW477" i="1"/>
  <c r="AV477" i="1"/>
  <c r="AU477" i="1"/>
  <c r="AT477" i="1"/>
  <c r="BE476" i="1"/>
  <c r="BD476" i="1"/>
  <c r="BB476" i="1"/>
  <c r="BA476" i="1"/>
  <c r="AZ476" i="1"/>
  <c r="AY476" i="1"/>
  <c r="AX476" i="1"/>
  <c r="AW476" i="1"/>
  <c r="AV476" i="1"/>
  <c r="AU476" i="1"/>
  <c r="AT476" i="1"/>
  <c r="BE475" i="1"/>
  <c r="BD475" i="1"/>
  <c r="BB475" i="1"/>
  <c r="BA475" i="1"/>
  <c r="AZ475" i="1"/>
  <c r="AY475" i="1"/>
  <c r="AX475" i="1"/>
  <c r="AW475" i="1"/>
  <c r="AV475" i="1"/>
  <c r="AU475" i="1"/>
  <c r="AT475" i="1"/>
  <c r="BE474" i="1"/>
  <c r="BD474" i="1"/>
  <c r="BB474" i="1"/>
  <c r="BA474" i="1"/>
  <c r="AZ474" i="1"/>
  <c r="AY474" i="1"/>
  <c r="AX474" i="1"/>
  <c r="AW474" i="1"/>
  <c r="AV474" i="1"/>
  <c r="AU474" i="1"/>
  <c r="AT474" i="1"/>
  <c r="BE473" i="1"/>
  <c r="BD473" i="1"/>
  <c r="BB473" i="1"/>
  <c r="BA473" i="1"/>
  <c r="AZ473" i="1"/>
  <c r="AY473" i="1"/>
  <c r="AX473" i="1"/>
  <c r="AW473" i="1"/>
  <c r="AV473" i="1"/>
  <c r="AU473" i="1"/>
  <c r="AT473" i="1"/>
  <c r="BE472" i="1"/>
  <c r="BD472" i="1"/>
  <c r="BB472" i="1"/>
  <c r="BA472" i="1"/>
  <c r="AZ472" i="1"/>
  <c r="AY472" i="1"/>
  <c r="AX472" i="1"/>
  <c r="AW472" i="1"/>
  <c r="AV472" i="1"/>
  <c r="AU472" i="1"/>
  <c r="AT472" i="1"/>
  <c r="BE471" i="1"/>
  <c r="BD471" i="1"/>
  <c r="BB471" i="1"/>
  <c r="BA471" i="1"/>
  <c r="AZ471" i="1"/>
  <c r="AY471" i="1"/>
  <c r="AX471" i="1"/>
  <c r="AW471" i="1"/>
  <c r="AV471" i="1"/>
  <c r="AU471" i="1"/>
  <c r="AT471" i="1"/>
  <c r="BE470" i="1"/>
  <c r="BD470" i="1"/>
  <c r="BB470" i="1"/>
  <c r="BA470" i="1"/>
  <c r="AZ470" i="1"/>
  <c r="AY470" i="1"/>
  <c r="AX470" i="1"/>
  <c r="AW470" i="1"/>
  <c r="AV470" i="1"/>
  <c r="AU470" i="1"/>
  <c r="AT470" i="1"/>
  <c r="BE469" i="1"/>
  <c r="BD469" i="1"/>
  <c r="BB469" i="1"/>
  <c r="BA469" i="1"/>
  <c r="AZ469" i="1"/>
  <c r="AY469" i="1"/>
  <c r="AX469" i="1"/>
  <c r="AW469" i="1"/>
  <c r="AV469" i="1"/>
  <c r="AU469" i="1"/>
  <c r="AT469" i="1"/>
  <c r="BE468" i="1"/>
  <c r="BD468" i="1"/>
  <c r="BB468" i="1"/>
  <c r="BA468" i="1"/>
  <c r="AZ468" i="1"/>
  <c r="AY468" i="1"/>
  <c r="AX468" i="1"/>
  <c r="AW468" i="1"/>
  <c r="AV468" i="1"/>
  <c r="AU468" i="1"/>
  <c r="AT468" i="1"/>
  <c r="BE467" i="1"/>
  <c r="BD467" i="1"/>
  <c r="BB467" i="1"/>
  <c r="BA467" i="1"/>
  <c r="AZ467" i="1"/>
  <c r="AY467" i="1"/>
  <c r="AX467" i="1"/>
  <c r="AW467" i="1"/>
  <c r="AV467" i="1"/>
  <c r="AU467" i="1"/>
  <c r="AT467" i="1"/>
  <c r="BE466" i="1"/>
  <c r="BD466" i="1"/>
  <c r="BB466" i="1"/>
  <c r="BA466" i="1"/>
  <c r="AZ466" i="1"/>
  <c r="AY466" i="1"/>
  <c r="AX466" i="1"/>
  <c r="AW466" i="1"/>
  <c r="AV466" i="1"/>
  <c r="AU466" i="1"/>
  <c r="AT466" i="1"/>
  <c r="BE465" i="1"/>
  <c r="BD465" i="1"/>
  <c r="BB465" i="1"/>
  <c r="BA465" i="1"/>
  <c r="AZ465" i="1"/>
  <c r="AY465" i="1"/>
  <c r="AX465" i="1"/>
  <c r="AW465" i="1"/>
  <c r="AV465" i="1"/>
  <c r="AU465" i="1"/>
  <c r="AT465" i="1"/>
  <c r="BE464" i="1"/>
  <c r="BD464" i="1"/>
  <c r="BB464" i="1"/>
  <c r="BA464" i="1"/>
  <c r="AZ464" i="1"/>
  <c r="AY464" i="1"/>
  <c r="AX464" i="1"/>
  <c r="AW464" i="1"/>
  <c r="AV464" i="1"/>
  <c r="AU464" i="1"/>
  <c r="AT464" i="1"/>
  <c r="BE463" i="1"/>
  <c r="BD463" i="1"/>
  <c r="BB463" i="1"/>
  <c r="BA463" i="1"/>
  <c r="AZ463" i="1"/>
  <c r="AY463" i="1"/>
  <c r="AX463" i="1"/>
  <c r="AW463" i="1"/>
  <c r="AV463" i="1"/>
  <c r="AU463" i="1"/>
  <c r="AT463" i="1"/>
  <c r="BE462" i="1"/>
  <c r="BD462" i="1"/>
  <c r="BB462" i="1"/>
  <c r="BA462" i="1"/>
  <c r="AZ462" i="1"/>
  <c r="AY462" i="1"/>
  <c r="AX462" i="1"/>
  <c r="AW462" i="1"/>
  <c r="AV462" i="1"/>
  <c r="AU462" i="1"/>
  <c r="AT462" i="1"/>
  <c r="BE461" i="1"/>
  <c r="BD461" i="1"/>
  <c r="BB461" i="1"/>
  <c r="BA461" i="1"/>
  <c r="AZ461" i="1"/>
  <c r="AY461" i="1"/>
  <c r="AX461" i="1"/>
  <c r="AW461" i="1"/>
  <c r="AV461" i="1"/>
  <c r="AU461" i="1"/>
  <c r="AT461" i="1"/>
  <c r="BE460" i="1"/>
  <c r="BD460" i="1"/>
  <c r="BB460" i="1"/>
  <c r="BA460" i="1"/>
  <c r="AZ460" i="1"/>
  <c r="AY460" i="1"/>
  <c r="AX460" i="1"/>
  <c r="AW460" i="1"/>
  <c r="AV460" i="1"/>
  <c r="AU460" i="1"/>
  <c r="AT460" i="1"/>
  <c r="BE459" i="1"/>
  <c r="BD459" i="1"/>
  <c r="BB459" i="1"/>
  <c r="BA459" i="1"/>
  <c r="AZ459" i="1"/>
  <c r="AY459" i="1"/>
  <c r="AX459" i="1"/>
  <c r="AW459" i="1"/>
  <c r="AV459" i="1"/>
  <c r="AU459" i="1"/>
  <c r="AT459" i="1"/>
  <c r="BE458" i="1"/>
  <c r="BD458" i="1"/>
  <c r="BB458" i="1"/>
  <c r="BA458" i="1"/>
  <c r="AZ458" i="1"/>
  <c r="AY458" i="1"/>
  <c r="AX458" i="1"/>
  <c r="AW458" i="1"/>
  <c r="AV458" i="1"/>
  <c r="AU458" i="1"/>
  <c r="AT458" i="1"/>
  <c r="BE457" i="1"/>
  <c r="BD457" i="1"/>
  <c r="BB457" i="1"/>
  <c r="BA457" i="1"/>
  <c r="AZ457" i="1"/>
  <c r="AY457" i="1"/>
  <c r="AX457" i="1"/>
  <c r="AW457" i="1"/>
  <c r="AV457" i="1"/>
  <c r="AU457" i="1"/>
  <c r="AT457" i="1"/>
  <c r="BE456" i="1"/>
  <c r="BD456" i="1"/>
  <c r="BB456" i="1"/>
  <c r="BA456" i="1"/>
  <c r="AZ456" i="1"/>
  <c r="AY456" i="1"/>
  <c r="AX456" i="1"/>
  <c r="AW456" i="1"/>
  <c r="AV456" i="1"/>
  <c r="AU456" i="1"/>
  <c r="AT456" i="1"/>
  <c r="BE455" i="1"/>
  <c r="BD455" i="1"/>
  <c r="BB455" i="1"/>
  <c r="BA455" i="1"/>
  <c r="AZ455" i="1"/>
  <c r="AY455" i="1"/>
  <c r="AX455" i="1"/>
  <c r="AW455" i="1"/>
  <c r="AV455" i="1"/>
  <c r="AU455" i="1"/>
  <c r="AT455" i="1"/>
  <c r="BE454" i="1"/>
  <c r="BD454" i="1"/>
  <c r="BB454" i="1"/>
  <c r="BA454" i="1"/>
  <c r="AZ454" i="1"/>
  <c r="AY454" i="1"/>
  <c r="AX454" i="1"/>
  <c r="AW454" i="1"/>
  <c r="AV454" i="1"/>
  <c r="AU454" i="1"/>
  <c r="AT454" i="1"/>
  <c r="BE453" i="1"/>
  <c r="BD453" i="1"/>
  <c r="BB453" i="1"/>
  <c r="BA453" i="1"/>
  <c r="AZ453" i="1"/>
  <c r="AY453" i="1"/>
  <c r="AX453" i="1"/>
  <c r="AW453" i="1"/>
  <c r="AV453" i="1"/>
  <c r="AU453" i="1"/>
  <c r="AT453" i="1"/>
  <c r="BE452" i="1"/>
  <c r="BD452" i="1"/>
  <c r="BB452" i="1"/>
  <c r="BA452" i="1"/>
  <c r="AZ452" i="1"/>
  <c r="AY452" i="1"/>
  <c r="AX452" i="1"/>
  <c r="AW452" i="1"/>
  <c r="AV452" i="1"/>
  <c r="AU452" i="1"/>
  <c r="AT452" i="1"/>
  <c r="BE451" i="1"/>
  <c r="BD451" i="1"/>
  <c r="BB451" i="1"/>
  <c r="BA451" i="1"/>
  <c r="AZ451" i="1"/>
  <c r="AY451" i="1"/>
  <c r="AX451" i="1"/>
  <c r="AW451" i="1"/>
  <c r="AV451" i="1"/>
  <c r="AU451" i="1"/>
  <c r="AT451" i="1"/>
  <c r="BE450" i="1"/>
  <c r="BD450" i="1"/>
  <c r="BB450" i="1"/>
  <c r="BA450" i="1"/>
  <c r="AZ450" i="1"/>
  <c r="AY450" i="1"/>
  <c r="AX450" i="1"/>
  <c r="AW450" i="1"/>
  <c r="AV450" i="1"/>
  <c r="AU450" i="1"/>
  <c r="AT450" i="1"/>
  <c r="BE449" i="1"/>
  <c r="BD449" i="1"/>
  <c r="BB449" i="1"/>
  <c r="BA449" i="1"/>
  <c r="AZ449" i="1"/>
  <c r="AY449" i="1"/>
  <c r="AX449" i="1"/>
  <c r="AW449" i="1"/>
  <c r="AV449" i="1"/>
  <c r="AU449" i="1"/>
  <c r="AT449" i="1"/>
  <c r="BE448" i="1"/>
  <c r="BD448" i="1"/>
  <c r="BB448" i="1"/>
  <c r="BA448" i="1"/>
  <c r="AZ448" i="1"/>
  <c r="AY448" i="1"/>
  <c r="AX448" i="1"/>
  <c r="AW448" i="1"/>
  <c r="AV448" i="1"/>
  <c r="AU448" i="1"/>
  <c r="AT448" i="1"/>
  <c r="BE447" i="1"/>
  <c r="BD447" i="1"/>
  <c r="BB447" i="1"/>
  <c r="BA447" i="1"/>
  <c r="AZ447" i="1"/>
  <c r="AY447" i="1"/>
  <c r="AX447" i="1"/>
  <c r="AW447" i="1"/>
  <c r="AV447" i="1"/>
  <c r="AU447" i="1"/>
  <c r="AT447" i="1"/>
  <c r="BE446" i="1"/>
  <c r="BD446" i="1"/>
  <c r="BB446" i="1"/>
  <c r="BA446" i="1"/>
  <c r="AZ446" i="1"/>
  <c r="AY446" i="1"/>
  <c r="AX446" i="1"/>
  <c r="AW446" i="1"/>
  <c r="AV446" i="1"/>
  <c r="AU446" i="1"/>
  <c r="AT446" i="1"/>
  <c r="BE445" i="1"/>
  <c r="BD445" i="1"/>
  <c r="BB445" i="1"/>
  <c r="BA445" i="1"/>
  <c r="AZ445" i="1"/>
  <c r="AY445" i="1"/>
  <c r="AX445" i="1"/>
  <c r="AW445" i="1"/>
  <c r="AV445" i="1"/>
  <c r="AU445" i="1"/>
  <c r="AT445" i="1"/>
  <c r="BE444" i="1"/>
  <c r="BD444" i="1"/>
  <c r="BB444" i="1"/>
  <c r="BA444" i="1"/>
  <c r="AZ444" i="1"/>
  <c r="AY444" i="1"/>
  <c r="AX444" i="1"/>
  <c r="AW444" i="1"/>
  <c r="AV444" i="1"/>
  <c r="AU444" i="1"/>
  <c r="AT444" i="1"/>
  <c r="BE443" i="1"/>
  <c r="BD443" i="1"/>
  <c r="BB443" i="1"/>
  <c r="BA443" i="1"/>
  <c r="AZ443" i="1"/>
  <c r="AY443" i="1"/>
  <c r="AX443" i="1"/>
  <c r="AW443" i="1"/>
  <c r="AV443" i="1"/>
  <c r="AU443" i="1"/>
  <c r="AT443" i="1"/>
  <c r="BE442" i="1"/>
  <c r="BD442" i="1"/>
  <c r="BB442" i="1"/>
  <c r="BA442" i="1"/>
  <c r="AZ442" i="1"/>
  <c r="AY442" i="1"/>
  <c r="AX442" i="1"/>
  <c r="AW442" i="1"/>
  <c r="AV442" i="1"/>
  <c r="AU442" i="1"/>
  <c r="AT442" i="1"/>
  <c r="BE441" i="1"/>
  <c r="BD441" i="1"/>
  <c r="BB441" i="1"/>
  <c r="BA441" i="1"/>
  <c r="AZ441" i="1"/>
  <c r="AY441" i="1"/>
  <c r="AX441" i="1"/>
  <c r="AW441" i="1"/>
  <c r="AV441" i="1"/>
  <c r="AU441" i="1"/>
  <c r="AT441" i="1"/>
  <c r="BE440" i="1"/>
  <c r="BD440" i="1"/>
  <c r="BB440" i="1"/>
  <c r="BA440" i="1"/>
  <c r="AZ440" i="1"/>
  <c r="AY440" i="1"/>
  <c r="AX440" i="1"/>
  <c r="AW440" i="1"/>
  <c r="AV440" i="1"/>
  <c r="AU440" i="1"/>
  <c r="AT440" i="1"/>
  <c r="BE439" i="1"/>
  <c r="BD439" i="1"/>
  <c r="BB439" i="1"/>
  <c r="BA439" i="1"/>
  <c r="AZ439" i="1"/>
  <c r="AY439" i="1"/>
  <c r="AX439" i="1"/>
  <c r="AW439" i="1"/>
  <c r="AV439" i="1"/>
  <c r="AU439" i="1"/>
  <c r="AT439" i="1"/>
  <c r="BE438" i="1"/>
  <c r="BD438" i="1"/>
  <c r="BB438" i="1"/>
  <c r="BA438" i="1"/>
  <c r="AZ438" i="1"/>
  <c r="AY438" i="1"/>
  <c r="AX438" i="1"/>
  <c r="AW438" i="1"/>
  <c r="AV438" i="1"/>
  <c r="AU438" i="1"/>
  <c r="AT438" i="1"/>
  <c r="BE437" i="1"/>
  <c r="BD437" i="1"/>
  <c r="BB437" i="1"/>
  <c r="BA437" i="1"/>
  <c r="AZ437" i="1"/>
  <c r="AY437" i="1"/>
  <c r="AX437" i="1"/>
  <c r="AW437" i="1"/>
  <c r="AV437" i="1"/>
  <c r="AU437" i="1"/>
  <c r="AT437" i="1"/>
  <c r="BE436" i="1"/>
  <c r="BD436" i="1"/>
  <c r="BB436" i="1"/>
  <c r="BA436" i="1"/>
  <c r="AZ436" i="1"/>
  <c r="AY436" i="1"/>
  <c r="AX436" i="1"/>
  <c r="AW436" i="1"/>
  <c r="AV436" i="1"/>
  <c r="AU436" i="1"/>
  <c r="AT436" i="1"/>
  <c r="BE435" i="1"/>
  <c r="BD435" i="1"/>
  <c r="BB435" i="1"/>
  <c r="BA435" i="1"/>
  <c r="AZ435" i="1"/>
  <c r="AY435" i="1"/>
  <c r="AX435" i="1"/>
  <c r="AW435" i="1"/>
  <c r="AV435" i="1"/>
  <c r="AU435" i="1"/>
  <c r="AT435" i="1"/>
  <c r="BE434" i="1"/>
  <c r="BD434" i="1"/>
  <c r="BB434" i="1"/>
  <c r="BA434" i="1"/>
  <c r="AZ434" i="1"/>
  <c r="AY434" i="1"/>
  <c r="AX434" i="1"/>
  <c r="AW434" i="1"/>
  <c r="AV434" i="1"/>
  <c r="AU434" i="1"/>
  <c r="AT434" i="1"/>
  <c r="BE433" i="1"/>
  <c r="BD433" i="1"/>
  <c r="BB433" i="1"/>
  <c r="BA433" i="1"/>
  <c r="AZ433" i="1"/>
  <c r="AY433" i="1"/>
  <c r="AX433" i="1"/>
  <c r="AW433" i="1"/>
  <c r="AV433" i="1"/>
  <c r="AU433" i="1"/>
  <c r="AT433" i="1"/>
  <c r="BE432" i="1"/>
  <c r="BD432" i="1"/>
  <c r="BB432" i="1"/>
  <c r="BA432" i="1"/>
  <c r="AZ432" i="1"/>
  <c r="AY432" i="1"/>
  <c r="AX432" i="1"/>
  <c r="AW432" i="1"/>
  <c r="AV432" i="1"/>
  <c r="AU432" i="1"/>
  <c r="AT432" i="1"/>
  <c r="BE431" i="1"/>
  <c r="BD431" i="1"/>
  <c r="BB431" i="1"/>
  <c r="BA431" i="1"/>
  <c r="AZ431" i="1"/>
  <c r="AY431" i="1"/>
  <c r="AX431" i="1"/>
  <c r="AW431" i="1"/>
  <c r="AV431" i="1"/>
  <c r="AU431" i="1"/>
  <c r="AT431" i="1"/>
  <c r="BE430" i="1"/>
  <c r="BD430" i="1"/>
  <c r="BB430" i="1"/>
  <c r="BA430" i="1"/>
  <c r="AZ430" i="1"/>
  <c r="AY430" i="1"/>
  <c r="AX430" i="1"/>
  <c r="AW430" i="1"/>
  <c r="AV430" i="1"/>
  <c r="AU430" i="1"/>
  <c r="AT430" i="1"/>
  <c r="BE429" i="1"/>
  <c r="BD429" i="1"/>
  <c r="BB429" i="1"/>
  <c r="BA429" i="1"/>
  <c r="AZ429" i="1"/>
  <c r="AY429" i="1"/>
  <c r="AX429" i="1"/>
  <c r="AW429" i="1"/>
  <c r="AV429" i="1"/>
  <c r="AU429" i="1"/>
  <c r="AT429" i="1"/>
  <c r="BE428" i="1"/>
  <c r="BD428" i="1"/>
  <c r="BB428" i="1"/>
  <c r="BA428" i="1"/>
  <c r="AZ428" i="1"/>
  <c r="AY428" i="1"/>
  <c r="AX428" i="1"/>
  <c r="AW428" i="1"/>
  <c r="AV428" i="1"/>
  <c r="AU428" i="1"/>
  <c r="AT428" i="1"/>
  <c r="BE427" i="1"/>
  <c r="BD427" i="1"/>
  <c r="BB427" i="1"/>
  <c r="BA427" i="1"/>
  <c r="AZ427" i="1"/>
  <c r="AY427" i="1"/>
  <c r="AX427" i="1"/>
  <c r="AW427" i="1"/>
  <c r="AV427" i="1"/>
  <c r="AU427" i="1"/>
  <c r="AT427" i="1"/>
  <c r="BE426" i="1"/>
  <c r="BD426" i="1"/>
  <c r="BB426" i="1"/>
  <c r="BA426" i="1"/>
  <c r="AZ426" i="1"/>
  <c r="AY426" i="1"/>
  <c r="AX426" i="1"/>
  <c r="AW426" i="1"/>
  <c r="AV426" i="1"/>
  <c r="AU426" i="1"/>
  <c r="AT426" i="1"/>
  <c r="BE425" i="1"/>
  <c r="BD425" i="1"/>
  <c r="BB425" i="1"/>
  <c r="BA425" i="1"/>
  <c r="AZ425" i="1"/>
  <c r="AY425" i="1"/>
  <c r="AX425" i="1"/>
  <c r="AW425" i="1"/>
  <c r="AV425" i="1"/>
  <c r="AU425" i="1"/>
  <c r="AT425" i="1"/>
  <c r="BE424" i="1"/>
  <c r="BD424" i="1"/>
  <c r="BB424" i="1"/>
  <c r="BA424" i="1"/>
  <c r="AZ424" i="1"/>
  <c r="AY424" i="1"/>
  <c r="AX424" i="1"/>
  <c r="AW424" i="1"/>
  <c r="AV424" i="1"/>
  <c r="AU424" i="1"/>
  <c r="AT424" i="1"/>
  <c r="BE423" i="1"/>
  <c r="BD423" i="1"/>
  <c r="BB423" i="1"/>
  <c r="BA423" i="1"/>
  <c r="AZ423" i="1"/>
  <c r="AY423" i="1"/>
  <c r="AX423" i="1"/>
  <c r="AW423" i="1"/>
  <c r="AV423" i="1"/>
  <c r="AU423" i="1"/>
  <c r="AT423" i="1"/>
  <c r="BE422" i="1"/>
  <c r="BD422" i="1"/>
  <c r="BB422" i="1"/>
  <c r="BA422" i="1"/>
  <c r="AZ422" i="1"/>
  <c r="AY422" i="1"/>
  <c r="AX422" i="1"/>
  <c r="AW422" i="1"/>
  <c r="AV422" i="1"/>
  <c r="AU422" i="1"/>
  <c r="AT422" i="1"/>
  <c r="BE421" i="1"/>
  <c r="BD421" i="1"/>
  <c r="BB421" i="1"/>
  <c r="BA421" i="1"/>
  <c r="AZ421" i="1"/>
  <c r="AY421" i="1"/>
  <c r="AX421" i="1"/>
  <c r="AW421" i="1"/>
  <c r="AV421" i="1"/>
  <c r="AU421" i="1"/>
  <c r="AT421" i="1"/>
  <c r="BE420" i="1"/>
  <c r="BD420" i="1"/>
  <c r="BB420" i="1"/>
  <c r="BA420" i="1"/>
  <c r="AZ420" i="1"/>
  <c r="AY420" i="1"/>
  <c r="AX420" i="1"/>
  <c r="AW420" i="1"/>
  <c r="AV420" i="1"/>
  <c r="AU420" i="1"/>
  <c r="AT420" i="1"/>
  <c r="BE419" i="1"/>
  <c r="BD419" i="1"/>
  <c r="BB419" i="1"/>
  <c r="BA419" i="1"/>
  <c r="AZ419" i="1"/>
  <c r="AY419" i="1"/>
  <c r="AX419" i="1"/>
  <c r="AW419" i="1"/>
  <c r="AV419" i="1"/>
  <c r="AU419" i="1"/>
  <c r="AT419" i="1"/>
  <c r="BE418" i="1"/>
  <c r="BD418" i="1"/>
  <c r="BB418" i="1"/>
  <c r="BA418" i="1"/>
  <c r="AZ418" i="1"/>
  <c r="AY418" i="1"/>
  <c r="AX418" i="1"/>
  <c r="AW418" i="1"/>
  <c r="AV418" i="1"/>
  <c r="AU418" i="1"/>
  <c r="AT418" i="1"/>
  <c r="BE417" i="1"/>
  <c r="BD417" i="1"/>
  <c r="BB417" i="1"/>
  <c r="BA417" i="1"/>
  <c r="AZ417" i="1"/>
  <c r="AY417" i="1"/>
  <c r="AX417" i="1"/>
  <c r="AW417" i="1"/>
  <c r="AV417" i="1"/>
  <c r="AU417" i="1"/>
  <c r="AT417" i="1"/>
  <c r="BE416" i="1"/>
  <c r="BD416" i="1"/>
  <c r="BB416" i="1"/>
  <c r="BA416" i="1"/>
  <c r="AZ416" i="1"/>
  <c r="AY416" i="1"/>
  <c r="AX416" i="1"/>
  <c r="AW416" i="1"/>
  <c r="AV416" i="1"/>
  <c r="AU416" i="1"/>
  <c r="AT416" i="1"/>
  <c r="BE415" i="1"/>
  <c r="BD415" i="1"/>
  <c r="BB415" i="1"/>
  <c r="BA415" i="1"/>
  <c r="AZ415" i="1"/>
  <c r="AY415" i="1"/>
  <c r="AX415" i="1"/>
  <c r="AW415" i="1"/>
  <c r="AV415" i="1"/>
  <c r="AU415" i="1"/>
  <c r="AT415" i="1"/>
  <c r="BE414" i="1"/>
  <c r="BD414" i="1"/>
  <c r="BB414" i="1"/>
  <c r="BA414" i="1"/>
  <c r="AZ414" i="1"/>
  <c r="AY414" i="1"/>
  <c r="AX414" i="1"/>
  <c r="AW414" i="1"/>
  <c r="AV414" i="1"/>
  <c r="AU414" i="1"/>
  <c r="AT414" i="1"/>
  <c r="BE413" i="1"/>
  <c r="BD413" i="1"/>
  <c r="BB413" i="1"/>
  <c r="BA413" i="1"/>
  <c r="AZ413" i="1"/>
  <c r="AY413" i="1"/>
  <c r="AX413" i="1"/>
  <c r="AW413" i="1"/>
  <c r="AV413" i="1"/>
  <c r="AU413" i="1"/>
  <c r="AT413" i="1"/>
  <c r="BE412" i="1"/>
  <c r="BD412" i="1"/>
  <c r="BB412" i="1"/>
  <c r="BA412" i="1"/>
  <c r="AZ412" i="1"/>
  <c r="AY412" i="1"/>
  <c r="AX412" i="1"/>
  <c r="AW412" i="1"/>
  <c r="AV412" i="1"/>
  <c r="AU412" i="1"/>
  <c r="AT412" i="1"/>
  <c r="BE411" i="1"/>
  <c r="BD411" i="1"/>
  <c r="BB411" i="1"/>
  <c r="BA411" i="1"/>
  <c r="AZ411" i="1"/>
  <c r="AY411" i="1"/>
  <c r="AX411" i="1"/>
  <c r="AW411" i="1"/>
  <c r="AV411" i="1"/>
  <c r="AU411" i="1"/>
  <c r="AT411" i="1"/>
  <c r="BE410" i="1"/>
  <c r="BD410" i="1"/>
  <c r="BB410" i="1"/>
  <c r="BA410" i="1"/>
  <c r="AZ410" i="1"/>
  <c r="AY410" i="1"/>
  <c r="AX410" i="1"/>
  <c r="AW410" i="1"/>
  <c r="AV410" i="1"/>
  <c r="AU410" i="1"/>
  <c r="AT410" i="1"/>
  <c r="BE409" i="1"/>
  <c r="BD409" i="1"/>
  <c r="BB409" i="1"/>
  <c r="BA409" i="1"/>
  <c r="AZ409" i="1"/>
  <c r="AY409" i="1"/>
  <c r="AX409" i="1"/>
  <c r="AW409" i="1"/>
  <c r="AV409" i="1"/>
  <c r="AU409" i="1"/>
  <c r="AT409" i="1"/>
  <c r="BE408" i="1"/>
  <c r="BD408" i="1"/>
  <c r="BB408" i="1"/>
  <c r="BA408" i="1"/>
  <c r="AZ408" i="1"/>
  <c r="AY408" i="1"/>
  <c r="AX408" i="1"/>
  <c r="AW408" i="1"/>
  <c r="AV408" i="1"/>
  <c r="AU408" i="1"/>
  <c r="AT408" i="1"/>
  <c r="BE407" i="1"/>
  <c r="BD407" i="1"/>
  <c r="BB407" i="1"/>
  <c r="BA407" i="1"/>
  <c r="AZ407" i="1"/>
  <c r="AY407" i="1"/>
  <c r="AX407" i="1"/>
  <c r="AW407" i="1"/>
  <c r="AV407" i="1"/>
  <c r="AU407" i="1"/>
  <c r="AT407" i="1"/>
  <c r="BE406" i="1"/>
  <c r="BD406" i="1"/>
  <c r="BB406" i="1"/>
  <c r="BA406" i="1"/>
  <c r="AZ406" i="1"/>
  <c r="AY406" i="1"/>
  <c r="AX406" i="1"/>
  <c r="AW406" i="1"/>
  <c r="AV406" i="1"/>
  <c r="AU406" i="1"/>
  <c r="AT406" i="1"/>
  <c r="BE405" i="1"/>
  <c r="BD405" i="1"/>
  <c r="BB405" i="1"/>
  <c r="BA405" i="1"/>
  <c r="AZ405" i="1"/>
  <c r="AY405" i="1"/>
  <c r="AX405" i="1"/>
  <c r="AW405" i="1"/>
  <c r="AV405" i="1"/>
  <c r="AU405" i="1"/>
  <c r="AT405" i="1"/>
  <c r="BE404" i="1"/>
  <c r="BD404" i="1"/>
  <c r="BB404" i="1"/>
  <c r="BA404" i="1"/>
  <c r="AZ404" i="1"/>
  <c r="AY404" i="1"/>
  <c r="AX404" i="1"/>
  <c r="AW404" i="1"/>
  <c r="AV404" i="1"/>
  <c r="AU404" i="1"/>
  <c r="AT404" i="1"/>
  <c r="BE403" i="1"/>
  <c r="BD403" i="1"/>
  <c r="BB403" i="1"/>
  <c r="BA403" i="1"/>
  <c r="AZ403" i="1"/>
  <c r="AY403" i="1"/>
  <c r="AX403" i="1"/>
  <c r="AW403" i="1"/>
  <c r="AV403" i="1"/>
  <c r="AU403" i="1"/>
  <c r="AT403" i="1"/>
  <c r="BE402" i="1"/>
  <c r="BD402" i="1"/>
  <c r="BB402" i="1"/>
  <c r="BA402" i="1"/>
  <c r="AZ402" i="1"/>
  <c r="AY402" i="1"/>
  <c r="AX402" i="1"/>
  <c r="AW402" i="1"/>
  <c r="AV402" i="1"/>
  <c r="AU402" i="1"/>
  <c r="AT402" i="1"/>
  <c r="BE401" i="1"/>
  <c r="BD401" i="1"/>
  <c r="BB401" i="1"/>
  <c r="BA401" i="1"/>
  <c r="AZ401" i="1"/>
  <c r="AY401" i="1"/>
  <c r="AX401" i="1"/>
  <c r="AW401" i="1"/>
  <c r="AV401" i="1"/>
  <c r="AU401" i="1"/>
  <c r="AT401" i="1"/>
  <c r="BE400" i="1"/>
  <c r="BD400" i="1"/>
  <c r="BB400" i="1"/>
  <c r="BA400" i="1"/>
  <c r="AZ400" i="1"/>
  <c r="AY400" i="1"/>
  <c r="AX400" i="1"/>
  <c r="AW400" i="1"/>
  <c r="AV400" i="1"/>
  <c r="AU400" i="1"/>
  <c r="AT400" i="1"/>
  <c r="BE399" i="1"/>
  <c r="BD399" i="1"/>
  <c r="BB399" i="1"/>
  <c r="BA399" i="1"/>
  <c r="AZ399" i="1"/>
  <c r="AY399" i="1"/>
  <c r="AX399" i="1"/>
  <c r="AW399" i="1"/>
  <c r="AV399" i="1"/>
  <c r="AU399" i="1"/>
  <c r="AT399" i="1"/>
  <c r="BE398" i="1"/>
  <c r="BD398" i="1"/>
  <c r="BB398" i="1"/>
  <c r="BA398" i="1"/>
  <c r="AZ398" i="1"/>
  <c r="AY398" i="1"/>
  <c r="AX398" i="1"/>
  <c r="AW398" i="1"/>
  <c r="AV398" i="1"/>
  <c r="AU398" i="1"/>
  <c r="AT398" i="1"/>
  <c r="BE397" i="1"/>
  <c r="BD397" i="1"/>
  <c r="BB397" i="1"/>
  <c r="BA397" i="1"/>
  <c r="AZ397" i="1"/>
  <c r="AY397" i="1"/>
  <c r="AX397" i="1"/>
  <c r="AW397" i="1"/>
  <c r="AV397" i="1"/>
  <c r="AU397" i="1"/>
  <c r="AT397" i="1"/>
  <c r="BE396" i="1"/>
  <c r="BD396" i="1"/>
  <c r="BB396" i="1"/>
  <c r="BA396" i="1"/>
  <c r="AZ396" i="1"/>
  <c r="AY396" i="1"/>
  <c r="AX396" i="1"/>
  <c r="AW396" i="1"/>
  <c r="AV396" i="1"/>
  <c r="AU396" i="1"/>
  <c r="AT396" i="1"/>
  <c r="BE395" i="1"/>
  <c r="BD395" i="1"/>
  <c r="BB395" i="1"/>
  <c r="BA395" i="1"/>
  <c r="AZ395" i="1"/>
  <c r="AY395" i="1"/>
  <c r="AX395" i="1"/>
  <c r="AW395" i="1"/>
  <c r="AV395" i="1"/>
  <c r="AU395" i="1"/>
  <c r="AT395" i="1"/>
  <c r="BE394" i="1"/>
  <c r="BD394" i="1"/>
  <c r="BB394" i="1"/>
  <c r="BA394" i="1"/>
  <c r="AZ394" i="1"/>
  <c r="AY394" i="1"/>
  <c r="AX394" i="1"/>
  <c r="AW394" i="1"/>
  <c r="AV394" i="1"/>
  <c r="AU394" i="1"/>
  <c r="AT394" i="1"/>
  <c r="BE393" i="1"/>
  <c r="BD393" i="1"/>
  <c r="BB393" i="1"/>
  <c r="BA393" i="1"/>
  <c r="AZ393" i="1"/>
  <c r="AY393" i="1"/>
  <c r="AX393" i="1"/>
  <c r="AW393" i="1"/>
  <c r="AV393" i="1"/>
  <c r="AU393" i="1"/>
  <c r="AT393" i="1"/>
  <c r="BE392" i="1"/>
  <c r="BD392" i="1"/>
  <c r="BB392" i="1"/>
  <c r="BA392" i="1"/>
  <c r="AZ392" i="1"/>
  <c r="AY392" i="1"/>
  <c r="AX392" i="1"/>
  <c r="AW392" i="1"/>
  <c r="AV392" i="1"/>
  <c r="AU392" i="1"/>
  <c r="AT392" i="1"/>
  <c r="BE391" i="1"/>
  <c r="BD391" i="1"/>
  <c r="BB391" i="1"/>
  <c r="BA391" i="1"/>
  <c r="AZ391" i="1"/>
  <c r="AY391" i="1"/>
  <c r="AX391" i="1"/>
  <c r="AW391" i="1"/>
  <c r="AV391" i="1"/>
  <c r="AU391" i="1"/>
  <c r="AT391" i="1"/>
  <c r="BE390" i="1"/>
  <c r="BD390" i="1"/>
  <c r="BB390" i="1"/>
  <c r="BA390" i="1"/>
  <c r="AZ390" i="1"/>
  <c r="AY390" i="1"/>
  <c r="AX390" i="1"/>
  <c r="AW390" i="1"/>
  <c r="AV390" i="1"/>
  <c r="AU390" i="1"/>
  <c r="AT390" i="1"/>
  <c r="BE389" i="1"/>
  <c r="BD389" i="1"/>
  <c r="BB389" i="1"/>
  <c r="BA389" i="1"/>
  <c r="AZ389" i="1"/>
  <c r="AY389" i="1"/>
  <c r="AX389" i="1"/>
  <c r="AW389" i="1"/>
  <c r="AV389" i="1"/>
  <c r="AU389" i="1"/>
  <c r="AT389" i="1"/>
  <c r="BE388" i="1"/>
  <c r="BD388" i="1"/>
  <c r="BB388" i="1"/>
  <c r="BA388" i="1"/>
  <c r="AZ388" i="1"/>
  <c r="AY388" i="1"/>
  <c r="AX388" i="1"/>
  <c r="AW388" i="1"/>
  <c r="AV388" i="1"/>
  <c r="AU388" i="1"/>
  <c r="AT388" i="1"/>
  <c r="BE387" i="1"/>
  <c r="BD387" i="1"/>
  <c r="BB387" i="1"/>
  <c r="BA387" i="1"/>
  <c r="AZ387" i="1"/>
  <c r="AY387" i="1"/>
  <c r="AX387" i="1"/>
  <c r="AW387" i="1"/>
  <c r="AV387" i="1"/>
  <c r="AU387" i="1"/>
  <c r="AT387" i="1"/>
  <c r="BE386" i="1"/>
  <c r="BD386" i="1"/>
  <c r="BB386" i="1"/>
  <c r="BA386" i="1"/>
  <c r="AZ386" i="1"/>
  <c r="AY386" i="1"/>
  <c r="AX386" i="1"/>
  <c r="AW386" i="1"/>
  <c r="AV386" i="1"/>
  <c r="AU386" i="1"/>
  <c r="AT386" i="1"/>
  <c r="BE385" i="1"/>
  <c r="BD385" i="1"/>
  <c r="BB385" i="1"/>
  <c r="BA385" i="1"/>
  <c r="AZ385" i="1"/>
  <c r="AY385" i="1"/>
  <c r="AX385" i="1"/>
  <c r="AW385" i="1"/>
  <c r="AV385" i="1"/>
  <c r="AU385" i="1"/>
  <c r="AT385" i="1"/>
  <c r="BE384" i="1"/>
  <c r="BD384" i="1"/>
  <c r="BB384" i="1"/>
  <c r="BA384" i="1"/>
  <c r="AZ384" i="1"/>
  <c r="AY384" i="1"/>
  <c r="AX384" i="1"/>
  <c r="AW384" i="1"/>
  <c r="AV384" i="1"/>
  <c r="AU384" i="1"/>
  <c r="AT384" i="1"/>
  <c r="BE383" i="1"/>
  <c r="BD383" i="1"/>
  <c r="BB383" i="1"/>
  <c r="BA383" i="1"/>
  <c r="AZ383" i="1"/>
  <c r="AY383" i="1"/>
  <c r="AX383" i="1"/>
  <c r="AW383" i="1"/>
  <c r="AV383" i="1"/>
  <c r="AU383" i="1"/>
  <c r="AT383" i="1"/>
  <c r="BE382" i="1"/>
  <c r="BD382" i="1"/>
  <c r="BB382" i="1"/>
  <c r="BA382" i="1"/>
  <c r="AZ382" i="1"/>
  <c r="AY382" i="1"/>
  <c r="AX382" i="1"/>
  <c r="AW382" i="1"/>
  <c r="AV382" i="1"/>
  <c r="AU382" i="1"/>
  <c r="AT382" i="1"/>
  <c r="BE381" i="1"/>
  <c r="BD381" i="1"/>
  <c r="BB381" i="1"/>
  <c r="BA381" i="1"/>
  <c r="AZ381" i="1"/>
  <c r="AY381" i="1"/>
  <c r="AX381" i="1"/>
  <c r="AW381" i="1"/>
  <c r="AV381" i="1"/>
  <c r="AU381" i="1"/>
  <c r="AT381" i="1"/>
  <c r="BE380" i="1"/>
  <c r="BD380" i="1"/>
  <c r="BB380" i="1"/>
  <c r="BA380" i="1"/>
  <c r="AZ380" i="1"/>
  <c r="AY380" i="1"/>
  <c r="AX380" i="1"/>
  <c r="AW380" i="1"/>
  <c r="AV380" i="1"/>
  <c r="AU380" i="1"/>
  <c r="AT380" i="1"/>
  <c r="BE379" i="1"/>
  <c r="BD379" i="1"/>
  <c r="BB379" i="1"/>
  <c r="BA379" i="1"/>
  <c r="AZ379" i="1"/>
  <c r="AY379" i="1"/>
  <c r="AX379" i="1"/>
  <c r="AW379" i="1"/>
  <c r="AV379" i="1"/>
  <c r="AU379" i="1"/>
  <c r="AT379" i="1"/>
  <c r="BE378" i="1"/>
  <c r="BD378" i="1"/>
  <c r="BB378" i="1"/>
  <c r="BA378" i="1"/>
  <c r="AZ378" i="1"/>
  <c r="AY378" i="1"/>
  <c r="AX378" i="1"/>
  <c r="AW378" i="1"/>
  <c r="AV378" i="1"/>
  <c r="AU378" i="1"/>
  <c r="AT378" i="1"/>
  <c r="BE377" i="1"/>
  <c r="BD377" i="1"/>
  <c r="BB377" i="1"/>
  <c r="BA377" i="1"/>
  <c r="AZ377" i="1"/>
  <c r="AY377" i="1"/>
  <c r="AX377" i="1"/>
  <c r="AW377" i="1"/>
  <c r="AV377" i="1"/>
  <c r="AU377" i="1"/>
  <c r="AT377" i="1"/>
  <c r="BE376" i="1"/>
  <c r="BD376" i="1"/>
  <c r="BB376" i="1"/>
  <c r="BA376" i="1"/>
  <c r="AZ376" i="1"/>
  <c r="AY376" i="1"/>
  <c r="AX376" i="1"/>
  <c r="AW376" i="1"/>
  <c r="AV376" i="1"/>
  <c r="AU376" i="1"/>
  <c r="AT376" i="1"/>
  <c r="BE375" i="1"/>
  <c r="BD375" i="1"/>
  <c r="BB375" i="1"/>
  <c r="BA375" i="1"/>
  <c r="AZ375" i="1"/>
  <c r="AY375" i="1"/>
  <c r="AX375" i="1"/>
  <c r="AW375" i="1"/>
  <c r="AV375" i="1"/>
  <c r="AU375" i="1"/>
  <c r="AT375" i="1"/>
  <c r="BE374" i="1"/>
  <c r="BD374" i="1"/>
  <c r="BB374" i="1"/>
  <c r="BA374" i="1"/>
  <c r="AZ374" i="1"/>
  <c r="AY374" i="1"/>
  <c r="AX374" i="1"/>
  <c r="AW374" i="1"/>
  <c r="AV374" i="1"/>
  <c r="AU374" i="1"/>
  <c r="AT374" i="1"/>
  <c r="BE373" i="1"/>
  <c r="BD373" i="1"/>
  <c r="BB373" i="1"/>
  <c r="BA373" i="1"/>
  <c r="AZ373" i="1"/>
  <c r="AY373" i="1"/>
  <c r="AX373" i="1"/>
  <c r="AW373" i="1"/>
  <c r="AV373" i="1"/>
  <c r="AU373" i="1"/>
  <c r="AT373" i="1"/>
  <c r="BE372" i="1"/>
  <c r="BD372" i="1"/>
  <c r="BB372" i="1"/>
  <c r="BA372" i="1"/>
  <c r="AZ372" i="1"/>
  <c r="AY372" i="1"/>
  <c r="AX372" i="1"/>
  <c r="AW372" i="1"/>
  <c r="AV372" i="1"/>
  <c r="AU372" i="1"/>
  <c r="AT372" i="1"/>
  <c r="BE371" i="1"/>
  <c r="BD371" i="1"/>
  <c r="BB371" i="1"/>
  <c r="BA371" i="1"/>
  <c r="AZ371" i="1"/>
  <c r="AY371" i="1"/>
  <c r="AX371" i="1"/>
  <c r="AW371" i="1"/>
  <c r="AV371" i="1"/>
  <c r="AU371" i="1"/>
  <c r="AT371" i="1"/>
  <c r="BE370" i="1"/>
  <c r="BD370" i="1"/>
  <c r="BB370" i="1"/>
  <c r="BA370" i="1"/>
  <c r="AZ370" i="1"/>
  <c r="AY370" i="1"/>
  <c r="AX370" i="1"/>
  <c r="AW370" i="1"/>
  <c r="AV370" i="1"/>
  <c r="AU370" i="1"/>
  <c r="AT370" i="1"/>
  <c r="BE369" i="1"/>
  <c r="BD369" i="1"/>
  <c r="BB369" i="1"/>
  <c r="BA369" i="1"/>
  <c r="AZ369" i="1"/>
  <c r="AY369" i="1"/>
  <c r="AX369" i="1"/>
  <c r="AW369" i="1"/>
  <c r="AV369" i="1"/>
  <c r="AU369" i="1"/>
  <c r="AT369" i="1"/>
  <c r="BE368" i="1"/>
  <c r="BD368" i="1"/>
  <c r="BB368" i="1"/>
  <c r="BA368" i="1"/>
  <c r="AZ368" i="1"/>
  <c r="AY368" i="1"/>
  <c r="AX368" i="1"/>
  <c r="AW368" i="1"/>
  <c r="AV368" i="1"/>
  <c r="AU368" i="1"/>
  <c r="AT368" i="1"/>
  <c r="BE367" i="1"/>
  <c r="BD367" i="1"/>
  <c r="BB367" i="1"/>
  <c r="BA367" i="1"/>
  <c r="AZ367" i="1"/>
  <c r="AY367" i="1"/>
  <c r="AX367" i="1"/>
  <c r="AW367" i="1"/>
  <c r="AV367" i="1"/>
  <c r="AU367" i="1"/>
  <c r="AT367" i="1"/>
  <c r="BE366" i="1"/>
  <c r="BD366" i="1"/>
  <c r="BB366" i="1"/>
  <c r="BA366" i="1"/>
  <c r="AZ366" i="1"/>
  <c r="AY366" i="1"/>
  <c r="AX366" i="1"/>
  <c r="AW366" i="1"/>
  <c r="AV366" i="1"/>
  <c r="AU366" i="1"/>
  <c r="AT366" i="1"/>
  <c r="BE365" i="1"/>
  <c r="BD365" i="1"/>
  <c r="BB365" i="1"/>
  <c r="BA365" i="1"/>
  <c r="AZ365" i="1"/>
  <c r="AY365" i="1"/>
  <c r="AX365" i="1"/>
  <c r="AW365" i="1"/>
  <c r="AV365" i="1"/>
  <c r="AU365" i="1"/>
  <c r="AT365" i="1"/>
  <c r="BE364" i="1"/>
  <c r="BD364" i="1"/>
  <c r="BB364" i="1"/>
  <c r="BA364" i="1"/>
  <c r="AZ364" i="1"/>
  <c r="AY364" i="1"/>
  <c r="AX364" i="1"/>
  <c r="AW364" i="1"/>
  <c r="AV364" i="1"/>
  <c r="AU364" i="1"/>
  <c r="AT364" i="1"/>
  <c r="BE363" i="1"/>
  <c r="BD363" i="1"/>
  <c r="BB363" i="1"/>
  <c r="BA363" i="1"/>
  <c r="AZ363" i="1"/>
  <c r="AY363" i="1"/>
  <c r="AX363" i="1"/>
  <c r="AW363" i="1"/>
  <c r="AV363" i="1"/>
  <c r="AU363" i="1"/>
  <c r="AT363" i="1"/>
  <c r="BE362" i="1"/>
  <c r="BD362" i="1"/>
  <c r="BB362" i="1"/>
  <c r="BA362" i="1"/>
  <c r="AZ362" i="1"/>
  <c r="AY362" i="1"/>
  <c r="AX362" i="1"/>
  <c r="AW362" i="1"/>
  <c r="AV362" i="1"/>
  <c r="AU362" i="1"/>
  <c r="AT362" i="1"/>
  <c r="BE361" i="1"/>
  <c r="BD361" i="1"/>
  <c r="BB361" i="1"/>
  <c r="BA361" i="1"/>
  <c r="AZ361" i="1"/>
  <c r="AY361" i="1"/>
  <c r="AX361" i="1"/>
  <c r="AW361" i="1"/>
  <c r="AV361" i="1"/>
  <c r="AU361" i="1"/>
  <c r="AT361" i="1"/>
  <c r="BE360" i="1"/>
  <c r="BD360" i="1"/>
  <c r="BB360" i="1"/>
  <c r="BA360" i="1"/>
  <c r="AZ360" i="1"/>
  <c r="AY360" i="1"/>
  <c r="AX360" i="1"/>
  <c r="AW360" i="1"/>
  <c r="AV360" i="1"/>
  <c r="AU360" i="1"/>
  <c r="AT360" i="1"/>
  <c r="BE359" i="1"/>
  <c r="BD359" i="1"/>
  <c r="BB359" i="1"/>
  <c r="BA359" i="1"/>
  <c r="AZ359" i="1"/>
  <c r="AY359" i="1"/>
  <c r="AX359" i="1"/>
  <c r="AW359" i="1"/>
  <c r="AV359" i="1"/>
  <c r="AU359" i="1"/>
  <c r="AT359" i="1"/>
  <c r="BE358" i="1"/>
  <c r="BD358" i="1"/>
  <c r="BB358" i="1"/>
  <c r="BA358" i="1"/>
  <c r="AZ358" i="1"/>
  <c r="AY358" i="1"/>
  <c r="AX358" i="1"/>
  <c r="AW358" i="1"/>
  <c r="AV358" i="1"/>
  <c r="AU358" i="1"/>
  <c r="AT358" i="1"/>
  <c r="BE357" i="1"/>
  <c r="BD357" i="1"/>
  <c r="BB357" i="1"/>
  <c r="BA357" i="1"/>
  <c r="AZ357" i="1"/>
  <c r="AY357" i="1"/>
  <c r="AX357" i="1"/>
  <c r="AW357" i="1"/>
  <c r="AV357" i="1"/>
  <c r="AU357" i="1"/>
  <c r="AT357" i="1"/>
  <c r="BE356" i="1"/>
  <c r="BD356" i="1"/>
  <c r="BB356" i="1"/>
  <c r="BA356" i="1"/>
  <c r="AZ356" i="1"/>
  <c r="AY356" i="1"/>
  <c r="AX356" i="1"/>
  <c r="AW356" i="1"/>
  <c r="AV356" i="1"/>
  <c r="AU356" i="1"/>
  <c r="AT356" i="1"/>
  <c r="BE355" i="1"/>
  <c r="BD355" i="1"/>
  <c r="BB355" i="1"/>
  <c r="BA355" i="1"/>
  <c r="AZ355" i="1"/>
  <c r="AY355" i="1"/>
  <c r="AX355" i="1"/>
  <c r="AW355" i="1"/>
  <c r="AV355" i="1"/>
  <c r="AU355" i="1"/>
  <c r="AT355" i="1"/>
  <c r="BE354" i="1"/>
  <c r="BD354" i="1"/>
  <c r="BB354" i="1"/>
  <c r="BA354" i="1"/>
  <c r="AZ354" i="1"/>
  <c r="AY354" i="1"/>
  <c r="AX354" i="1"/>
  <c r="AW354" i="1"/>
  <c r="AV354" i="1"/>
  <c r="AU354" i="1"/>
  <c r="AT354" i="1"/>
  <c r="BE353" i="1"/>
  <c r="BD353" i="1"/>
  <c r="BB353" i="1"/>
  <c r="BA353" i="1"/>
  <c r="AZ353" i="1"/>
  <c r="AY353" i="1"/>
  <c r="AX353" i="1"/>
  <c r="AW353" i="1"/>
  <c r="AV353" i="1"/>
  <c r="AU353" i="1"/>
  <c r="AT353" i="1"/>
  <c r="BE352" i="1"/>
  <c r="BD352" i="1"/>
  <c r="BB352" i="1"/>
  <c r="BA352" i="1"/>
  <c r="AZ352" i="1"/>
  <c r="AY352" i="1"/>
  <c r="AX352" i="1"/>
  <c r="AW352" i="1"/>
  <c r="AV352" i="1"/>
  <c r="AU352" i="1"/>
  <c r="AT352" i="1"/>
  <c r="BE351" i="1"/>
  <c r="BD351" i="1"/>
  <c r="BB351" i="1"/>
  <c r="BA351" i="1"/>
  <c r="AZ351" i="1"/>
  <c r="AY351" i="1"/>
  <c r="AX351" i="1"/>
  <c r="AW351" i="1"/>
  <c r="AV351" i="1"/>
  <c r="AU351" i="1"/>
  <c r="AT351" i="1"/>
  <c r="BE350" i="1"/>
  <c r="BD350" i="1"/>
  <c r="BB350" i="1"/>
  <c r="BA350" i="1"/>
  <c r="AZ350" i="1"/>
  <c r="AY350" i="1"/>
  <c r="AX350" i="1"/>
  <c r="AW350" i="1"/>
  <c r="AV350" i="1"/>
  <c r="AU350" i="1"/>
  <c r="AT350" i="1"/>
  <c r="BE349" i="1"/>
  <c r="BD349" i="1"/>
  <c r="BB349" i="1"/>
  <c r="BA349" i="1"/>
  <c r="AZ349" i="1"/>
  <c r="AY349" i="1"/>
  <c r="AX349" i="1"/>
  <c r="AW349" i="1"/>
  <c r="AV349" i="1"/>
  <c r="AU349" i="1"/>
  <c r="AT349" i="1"/>
  <c r="BE348" i="1"/>
  <c r="BD348" i="1"/>
  <c r="BB348" i="1"/>
  <c r="BA348" i="1"/>
  <c r="AZ348" i="1"/>
  <c r="AY348" i="1"/>
  <c r="AX348" i="1"/>
  <c r="AW348" i="1"/>
  <c r="AV348" i="1"/>
  <c r="AU348" i="1"/>
  <c r="AT348" i="1"/>
  <c r="BE347" i="1"/>
  <c r="BD347" i="1"/>
  <c r="BB347" i="1"/>
  <c r="BA347" i="1"/>
  <c r="AZ347" i="1"/>
  <c r="AY347" i="1"/>
  <c r="AX347" i="1"/>
  <c r="AW347" i="1"/>
  <c r="AV347" i="1"/>
  <c r="AU347" i="1"/>
  <c r="AT347" i="1"/>
  <c r="BE346" i="1"/>
  <c r="BD346" i="1"/>
  <c r="BB346" i="1"/>
  <c r="BA346" i="1"/>
  <c r="AZ346" i="1"/>
  <c r="AY346" i="1"/>
  <c r="AX346" i="1"/>
  <c r="AW346" i="1"/>
  <c r="AV346" i="1"/>
  <c r="AU346" i="1"/>
  <c r="AT346" i="1"/>
  <c r="BE345" i="1"/>
  <c r="BD345" i="1"/>
  <c r="BB345" i="1"/>
  <c r="BA345" i="1"/>
  <c r="AZ345" i="1"/>
  <c r="AY345" i="1"/>
  <c r="AX345" i="1"/>
  <c r="AW345" i="1"/>
  <c r="AV345" i="1"/>
  <c r="AU345" i="1"/>
  <c r="AT345" i="1"/>
  <c r="BE344" i="1"/>
  <c r="BD344" i="1"/>
  <c r="BB344" i="1"/>
  <c r="BA344" i="1"/>
  <c r="AZ344" i="1"/>
  <c r="AY344" i="1"/>
  <c r="AX344" i="1"/>
  <c r="AW344" i="1"/>
  <c r="AV344" i="1"/>
  <c r="AU344" i="1"/>
  <c r="AT344" i="1"/>
  <c r="BE343" i="1"/>
  <c r="BD343" i="1"/>
  <c r="BB343" i="1"/>
  <c r="BA343" i="1"/>
  <c r="AZ343" i="1"/>
  <c r="AY343" i="1"/>
  <c r="AX343" i="1"/>
  <c r="AW343" i="1"/>
  <c r="AV343" i="1"/>
  <c r="AU343" i="1"/>
  <c r="AT343" i="1"/>
  <c r="BE342" i="1"/>
  <c r="BD342" i="1"/>
  <c r="BB342" i="1"/>
  <c r="BA342" i="1"/>
  <c r="AZ342" i="1"/>
  <c r="AY342" i="1"/>
  <c r="AX342" i="1"/>
  <c r="AW342" i="1"/>
  <c r="AV342" i="1"/>
  <c r="AU342" i="1"/>
  <c r="AT342" i="1"/>
  <c r="BE341" i="1"/>
  <c r="BD341" i="1"/>
  <c r="BB341" i="1"/>
  <c r="BA341" i="1"/>
  <c r="AZ341" i="1"/>
  <c r="AY341" i="1"/>
  <c r="AX341" i="1"/>
  <c r="AW341" i="1"/>
  <c r="AV341" i="1"/>
  <c r="AU341" i="1"/>
  <c r="AT341" i="1"/>
  <c r="BE340" i="1"/>
  <c r="BD340" i="1"/>
  <c r="BB340" i="1"/>
  <c r="BA340" i="1"/>
  <c r="AZ340" i="1"/>
  <c r="AY340" i="1"/>
  <c r="AX340" i="1"/>
  <c r="AW340" i="1"/>
  <c r="AV340" i="1"/>
  <c r="AU340" i="1"/>
  <c r="AT340" i="1"/>
  <c r="BE339" i="1"/>
  <c r="BD339" i="1"/>
  <c r="BB339" i="1"/>
  <c r="BA339" i="1"/>
  <c r="AZ339" i="1"/>
  <c r="AY339" i="1"/>
  <c r="AX339" i="1"/>
  <c r="AW339" i="1"/>
  <c r="AV339" i="1"/>
  <c r="AU339" i="1"/>
  <c r="AT339" i="1"/>
  <c r="BE338" i="1"/>
  <c r="BD338" i="1"/>
  <c r="BB338" i="1"/>
  <c r="BA338" i="1"/>
  <c r="AZ338" i="1"/>
  <c r="AY338" i="1"/>
  <c r="AX338" i="1"/>
  <c r="AW338" i="1"/>
  <c r="AV338" i="1"/>
  <c r="AU338" i="1"/>
  <c r="AT338" i="1"/>
  <c r="BE337" i="1"/>
  <c r="BD337" i="1"/>
  <c r="BB337" i="1"/>
  <c r="BA337" i="1"/>
  <c r="AZ337" i="1"/>
  <c r="AY337" i="1"/>
  <c r="AX337" i="1"/>
  <c r="AW337" i="1"/>
  <c r="AV337" i="1"/>
  <c r="AU337" i="1"/>
  <c r="AT337" i="1"/>
  <c r="BE336" i="1"/>
  <c r="BD336" i="1"/>
  <c r="BB336" i="1"/>
  <c r="BA336" i="1"/>
  <c r="AZ336" i="1"/>
  <c r="AY336" i="1"/>
  <c r="AX336" i="1"/>
  <c r="AW336" i="1"/>
  <c r="AV336" i="1"/>
  <c r="AU336" i="1"/>
  <c r="AT336" i="1"/>
  <c r="BE335" i="1"/>
  <c r="BD335" i="1"/>
  <c r="BB335" i="1"/>
  <c r="BA335" i="1"/>
  <c r="AZ335" i="1"/>
  <c r="AY335" i="1"/>
  <c r="AX335" i="1"/>
  <c r="AW335" i="1"/>
  <c r="AV335" i="1"/>
  <c r="AU335" i="1"/>
  <c r="AT335" i="1"/>
  <c r="BE334" i="1"/>
  <c r="BD334" i="1"/>
  <c r="BB334" i="1"/>
  <c r="BA334" i="1"/>
  <c r="AZ334" i="1"/>
  <c r="AY334" i="1"/>
  <c r="AX334" i="1"/>
  <c r="AW334" i="1"/>
  <c r="AV334" i="1"/>
  <c r="AU334" i="1"/>
  <c r="AT334" i="1"/>
  <c r="BE333" i="1"/>
  <c r="BD333" i="1"/>
  <c r="BB333" i="1"/>
  <c r="BA333" i="1"/>
  <c r="AZ333" i="1"/>
  <c r="AY333" i="1"/>
  <c r="AX333" i="1"/>
  <c r="AW333" i="1"/>
  <c r="AV333" i="1"/>
  <c r="AU333" i="1"/>
  <c r="AT333" i="1"/>
  <c r="BE332" i="1"/>
  <c r="BD332" i="1"/>
  <c r="BB332" i="1"/>
  <c r="BA332" i="1"/>
  <c r="AZ332" i="1"/>
  <c r="AY332" i="1"/>
  <c r="AX332" i="1"/>
  <c r="AW332" i="1"/>
  <c r="AV332" i="1"/>
  <c r="AU332" i="1"/>
  <c r="AT332" i="1"/>
  <c r="BE331" i="1"/>
  <c r="BD331" i="1"/>
  <c r="BB331" i="1"/>
  <c r="BA331" i="1"/>
  <c r="AZ331" i="1"/>
  <c r="AY331" i="1"/>
  <c r="AX331" i="1"/>
  <c r="AW331" i="1"/>
  <c r="AV331" i="1"/>
  <c r="AU331" i="1"/>
  <c r="AT331" i="1"/>
  <c r="BE330" i="1"/>
  <c r="BD330" i="1"/>
  <c r="BB330" i="1"/>
  <c r="BA330" i="1"/>
  <c r="AZ330" i="1"/>
  <c r="AY330" i="1"/>
  <c r="AX330" i="1"/>
  <c r="AW330" i="1"/>
  <c r="AV330" i="1"/>
  <c r="AU330" i="1"/>
  <c r="AT330" i="1"/>
  <c r="BE329" i="1"/>
  <c r="BD329" i="1"/>
  <c r="BB329" i="1"/>
  <c r="BA329" i="1"/>
  <c r="AZ329" i="1"/>
  <c r="AY329" i="1"/>
  <c r="AX329" i="1"/>
  <c r="AW329" i="1"/>
  <c r="AV329" i="1"/>
  <c r="AU329" i="1"/>
  <c r="AT329" i="1"/>
  <c r="BE328" i="1"/>
  <c r="BD328" i="1"/>
  <c r="BB328" i="1"/>
  <c r="BA328" i="1"/>
  <c r="AZ328" i="1"/>
  <c r="AY328" i="1"/>
  <c r="AX328" i="1"/>
  <c r="AW328" i="1"/>
  <c r="AV328" i="1"/>
  <c r="AU328" i="1"/>
  <c r="AT328" i="1"/>
  <c r="BE327" i="1"/>
  <c r="BD327" i="1"/>
  <c r="BB327" i="1"/>
  <c r="BA327" i="1"/>
  <c r="AZ327" i="1"/>
  <c r="AY327" i="1"/>
  <c r="AX327" i="1"/>
  <c r="AW327" i="1"/>
  <c r="AV327" i="1"/>
  <c r="AU327" i="1"/>
  <c r="AT327" i="1"/>
  <c r="BE326" i="1"/>
  <c r="BD326" i="1"/>
  <c r="BB326" i="1"/>
  <c r="BA326" i="1"/>
  <c r="AZ326" i="1"/>
  <c r="AY326" i="1"/>
  <c r="AX326" i="1"/>
  <c r="AW326" i="1"/>
  <c r="AV326" i="1"/>
  <c r="AU326" i="1"/>
  <c r="AT326" i="1"/>
  <c r="BE325" i="1"/>
  <c r="BD325" i="1"/>
  <c r="BB325" i="1"/>
  <c r="BA325" i="1"/>
  <c r="AZ325" i="1"/>
  <c r="AY325" i="1"/>
  <c r="AX325" i="1"/>
  <c r="AW325" i="1"/>
  <c r="AV325" i="1"/>
  <c r="AU325" i="1"/>
  <c r="AT325" i="1"/>
  <c r="BE324" i="1"/>
  <c r="BD324" i="1"/>
  <c r="BB324" i="1"/>
  <c r="BA324" i="1"/>
  <c r="AZ324" i="1"/>
  <c r="AY324" i="1"/>
  <c r="AX324" i="1"/>
  <c r="AW324" i="1"/>
  <c r="AV324" i="1"/>
  <c r="AU324" i="1"/>
  <c r="AT324" i="1"/>
  <c r="BE323" i="1"/>
  <c r="BD323" i="1"/>
  <c r="BB323" i="1"/>
  <c r="BA323" i="1"/>
  <c r="AZ323" i="1"/>
  <c r="AY323" i="1"/>
  <c r="AX323" i="1"/>
  <c r="AW323" i="1"/>
  <c r="AV323" i="1"/>
  <c r="AU323" i="1"/>
  <c r="AT323" i="1"/>
  <c r="BE322" i="1"/>
  <c r="BD322" i="1"/>
  <c r="BB322" i="1"/>
  <c r="BA322" i="1"/>
  <c r="AZ322" i="1"/>
  <c r="AY322" i="1"/>
  <c r="AX322" i="1"/>
  <c r="AW322" i="1"/>
  <c r="AV322" i="1"/>
  <c r="AU322" i="1"/>
  <c r="AT322" i="1"/>
  <c r="BE321" i="1"/>
  <c r="BD321" i="1"/>
  <c r="BB321" i="1"/>
  <c r="BA321" i="1"/>
  <c r="AZ321" i="1"/>
  <c r="AY321" i="1"/>
  <c r="AX321" i="1"/>
  <c r="AW321" i="1"/>
  <c r="AV321" i="1"/>
  <c r="AU321" i="1"/>
  <c r="AT321" i="1"/>
  <c r="BE320" i="1"/>
  <c r="BD320" i="1"/>
  <c r="BB320" i="1"/>
  <c r="BA320" i="1"/>
  <c r="AZ320" i="1"/>
  <c r="AY320" i="1"/>
  <c r="AX320" i="1"/>
  <c r="AW320" i="1"/>
  <c r="AV320" i="1"/>
  <c r="AU320" i="1"/>
  <c r="AT320" i="1"/>
  <c r="BE319" i="1"/>
  <c r="BD319" i="1"/>
  <c r="BB319" i="1"/>
  <c r="BA319" i="1"/>
  <c r="AZ319" i="1"/>
  <c r="AY319" i="1"/>
  <c r="AX319" i="1"/>
  <c r="AW319" i="1"/>
  <c r="AV319" i="1"/>
  <c r="AU319" i="1"/>
  <c r="AT319" i="1"/>
  <c r="BE318" i="1"/>
  <c r="BD318" i="1"/>
  <c r="BB318" i="1"/>
  <c r="BA318" i="1"/>
  <c r="AZ318" i="1"/>
  <c r="AY318" i="1"/>
  <c r="AX318" i="1"/>
  <c r="AW318" i="1"/>
  <c r="AV318" i="1"/>
  <c r="AU318" i="1"/>
  <c r="AT318" i="1"/>
  <c r="BE317" i="1"/>
  <c r="BD317" i="1"/>
  <c r="BB317" i="1"/>
  <c r="BA317" i="1"/>
  <c r="AZ317" i="1"/>
  <c r="AY317" i="1"/>
  <c r="AX317" i="1"/>
  <c r="AW317" i="1"/>
  <c r="AV317" i="1"/>
  <c r="AU317" i="1"/>
  <c r="AT317" i="1"/>
  <c r="BE316" i="1"/>
  <c r="BD316" i="1"/>
  <c r="BB316" i="1"/>
  <c r="BA316" i="1"/>
  <c r="AZ316" i="1"/>
  <c r="AY316" i="1"/>
  <c r="AX316" i="1"/>
  <c r="AW316" i="1"/>
  <c r="AV316" i="1"/>
  <c r="AU316" i="1"/>
  <c r="AT316" i="1"/>
  <c r="BE315" i="1"/>
  <c r="BD315" i="1"/>
  <c r="BB315" i="1"/>
  <c r="BA315" i="1"/>
  <c r="AZ315" i="1"/>
  <c r="AY315" i="1"/>
  <c r="AX315" i="1"/>
  <c r="AW315" i="1"/>
  <c r="AV315" i="1"/>
  <c r="AU315" i="1"/>
  <c r="AT315" i="1"/>
  <c r="BE314" i="1"/>
  <c r="BD314" i="1"/>
  <c r="BB314" i="1"/>
  <c r="BA314" i="1"/>
  <c r="AZ314" i="1"/>
  <c r="AY314" i="1"/>
  <c r="AX314" i="1"/>
  <c r="AW314" i="1"/>
  <c r="AV314" i="1"/>
  <c r="AU314" i="1"/>
  <c r="AT314" i="1"/>
  <c r="BE313" i="1"/>
  <c r="BD313" i="1"/>
  <c r="BB313" i="1"/>
  <c r="BA313" i="1"/>
  <c r="AZ313" i="1"/>
  <c r="AY313" i="1"/>
  <c r="AX313" i="1"/>
  <c r="AW313" i="1"/>
  <c r="AV313" i="1"/>
  <c r="AU313" i="1"/>
  <c r="AT313" i="1"/>
  <c r="BE312" i="1"/>
  <c r="BD312" i="1"/>
  <c r="BB312" i="1"/>
  <c r="BA312" i="1"/>
  <c r="AZ312" i="1"/>
  <c r="AY312" i="1"/>
  <c r="AX312" i="1"/>
  <c r="AW312" i="1"/>
  <c r="AV312" i="1"/>
  <c r="AU312" i="1"/>
  <c r="AT312" i="1"/>
  <c r="BE311" i="1"/>
  <c r="BD311" i="1"/>
  <c r="BB311" i="1"/>
  <c r="BA311" i="1"/>
  <c r="AZ311" i="1"/>
  <c r="AY311" i="1"/>
  <c r="AX311" i="1"/>
  <c r="AW311" i="1"/>
  <c r="AV311" i="1"/>
  <c r="AU311" i="1"/>
  <c r="AT311" i="1"/>
  <c r="BE310" i="1"/>
  <c r="BD310" i="1"/>
  <c r="BB310" i="1"/>
  <c r="BA310" i="1"/>
  <c r="AZ310" i="1"/>
  <c r="AY310" i="1"/>
  <c r="AX310" i="1"/>
  <c r="AW310" i="1"/>
  <c r="AV310" i="1"/>
  <c r="AU310" i="1"/>
  <c r="AT310" i="1"/>
  <c r="BE309" i="1"/>
  <c r="BD309" i="1"/>
  <c r="BB309" i="1"/>
  <c r="BA309" i="1"/>
  <c r="AZ309" i="1"/>
  <c r="AY309" i="1"/>
  <c r="AX309" i="1"/>
  <c r="AW309" i="1"/>
  <c r="AV309" i="1"/>
  <c r="AU309" i="1"/>
  <c r="AT309" i="1"/>
  <c r="BE308" i="1"/>
  <c r="BD308" i="1"/>
  <c r="BB308" i="1"/>
  <c r="BA308" i="1"/>
  <c r="AZ308" i="1"/>
  <c r="AY308" i="1"/>
  <c r="AX308" i="1"/>
  <c r="AW308" i="1"/>
  <c r="AV308" i="1"/>
  <c r="AU308" i="1"/>
  <c r="AT308" i="1"/>
  <c r="BE307" i="1"/>
  <c r="BD307" i="1"/>
  <c r="BB307" i="1"/>
  <c r="BA307" i="1"/>
  <c r="AZ307" i="1"/>
  <c r="AY307" i="1"/>
  <c r="AX307" i="1"/>
  <c r="AW307" i="1"/>
  <c r="AV307" i="1"/>
  <c r="AU307" i="1"/>
  <c r="AT307" i="1"/>
  <c r="BE306" i="1"/>
  <c r="BD306" i="1"/>
  <c r="BB306" i="1"/>
  <c r="BA306" i="1"/>
  <c r="AZ306" i="1"/>
  <c r="AY306" i="1"/>
  <c r="AX306" i="1"/>
  <c r="AW306" i="1"/>
  <c r="AV306" i="1"/>
  <c r="AU306" i="1"/>
  <c r="AT306" i="1"/>
  <c r="BE305" i="1"/>
  <c r="BD305" i="1"/>
  <c r="BB305" i="1"/>
  <c r="BA305" i="1"/>
  <c r="AZ305" i="1"/>
  <c r="AY305" i="1"/>
  <c r="AX305" i="1"/>
  <c r="AW305" i="1"/>
  <c r="AV305" i="1"/>
  <c r="AU305" i="1"/>
  <c r="AT305" i="1"/>
  <c r="BE304" i="1"/>
  <c r="BD304" i="1"/>
  <c r="BB304" i="1"/>
  <c r="BA304" i="1"/>
  <c r="AZ304" i="1"/>
  <c r="AY304" i="1"/>
  <c r="AX304" i="1"/>
  <c r="AW304" i="1"/>
  <c r="AV304" i="1"/>
  <c r="AU304" i="1"/>
  <c r="AT304" i="1"/>
  <c r="BE303" i="1"/>
  <c r="BD303" i="1"/>
  <c r="BB303" i="1"/>
  <c r="BA303" i="1"/>
  <c r="AZ303" i="1"/>
  <c r="AY303" i="1"/>
  <c r="AX303" i="1"/>
  <c r="AW303" i="1"/>
  <c r="AV303" i="1"/>
  <c r="AU303" i="1"/>
  <c r="AT303" i="1"/>
  <c r="BE302" i="1"/>
  <c r="BD302" i="1"/>
  <c r="BB302" i="1"/>
  <c r="BA302" i="1"/>
  <c r="AZ302" i="1"/>
  <c r="AY302" i="1"/>
  <c r="AX302" i="1"/>
  <c r="AW302" i="1"/>
  <c r="AV302" i="1"/>
  <c r="AU302" i="1"/>
  <c r="AT302" i="1"/>
  <c r="BE301" i="1"/>
  <c r="BD301" i="1"/>
  <c r="BB301" i="1"/>
  <c r="BA301" i="1"/>
  <c r="AZ301" i="1"/>
  <c r="AY301" i="1"/>
  <c r="AX301" i="1"/>
  <c r="AW301" i="1"/>
  <c r="AV301" i="1"/>
  <c r="AU301" i="1"/>
  <c r="AT301" i="1"/>
  <c r="BE300" i="1"/>
  <c r="BD300" i="1"/>
  <c r="BB300" i="1"/>
  <c r="BA300" i="1"/>
  <c r="AZ300" i="1"/>
  <c r="AY300" i="1"/>
  <c r="AX300" i="1"/>
  <c r="AW300" i="1"/>
  <c r="AV300" i="1"/>
  <c r="AU300" i="1"/>
  <c r="AT300" i="1"/>
  <c r="BE299" i="1"/>
  <c r="BD299" i="1"/>
  <c r="BB299" i="1"/>
  <c r="BA299" i="1"/>
  <c r="AZ299" i="1"/>
  <c r="AY299" i="1"/>
  <c r="AX299" i="1"/>
  <c r="AW299" i="1"/>
  <c r="AV299" i="1"/>
  <c r="AU299" i="1"/>
  <c r="AT299" i="1"/>
  <c r="BE298" i="1"/>
  <c r="BD298" i="1"/>
  <c r="BB298" i="1"/>
  <c r="BA298" i="1"/>
  <c r="AZ298" i="1"/>
  <c r="AY298" i="1"/>
  <c r="AX298" i="1"/>
  <c r="AW298" i="1"/>
  <c r="AV298" i="1"/>
  <c r="AU298" i="1"/>
  <c r="AT298" i="1"/>
  <c r="BE297" i="1"/>
  <c r="BD297" i="1"/>
  <c r="BB297" i="1"/>
  <c r="BA297" i="1"/>
  <c r="AZ297" i="1"/>
  <c r="AY297" i="1"/>
  <c r="AX297" i="1"/>
  <c r="AW297" i="1"/>
  <c r="AV297" i="1"/>
  <c r="AU297" i="1"/>
  <c r="AT297" i="1"/>
  <c r="BE296" i="1"/>
  <c r="BD296" i="1"/>
  <c r="BB296" i="1"/>
  <c r="BA296" i="1"/>
  <c r="AZ296" i="1"/>
  <c r="AY296" i="1"/>
  <c r="AX296" i="1"/>
  <c r="AW296" i="1"/>
  <c r="AV296" i="1"/>
  <c r="AU296" i="1"/>
  <c r="AT296" i="1"/>
  <c r="BE295" i="1"/>
  <c r="BD295" i="1"/>
  <c r="BB295" i="1"/>
  <c r="BA295" i="1"/>
  <c r="AZ295" i="1"/>
  <c r="AY295" i="1"/>
  <c r="AX295" i="1"/>
  <c r="AW295" i="1"/>
  <c r="AV295" i="1"/>
  <c r="AU295" i="1"/>
  <c r="AT295" i="1"/>
  <c r="BE294" i="1"/>
  <c r="BD294" i="1"/>
  <c r="BB294" i="1"/>
  <c r="BA294" i="1"/>
  <c r="AZ294" i="1"/>
  <c r="AY294" i="1"/>
  <c r="AX294" i="1"/>
  <c r="AW294" i="1"/>
  <c r="AV294" i="1"/>
  <c r="AU294" i="1"/>
  <c r="AT294" i="1"/>
  <c r="BE293" i="1"/>
  <c r="BD293" i="1"/>
  <c r="BB293" i="1"/>
  <c r="BA293" i="1"/>
  <c r="AZ293" i="1"/>
  <c r="AY293" i="1"/>
  <c r="AX293" i="1"/>
  <c r="AW293" i="1"/>
  <c r="AV293" i="1"/>
  <c r="AU293" i="1"/>
  <c r="AT293" i="1"/>
  <c r="BE292" i="1"/>
  <c r="BD292" i="1"/>
  <c r="BB292" i="1"/>
  <c r="BA292" i="1"/>
  <c r="AZ292" i="1"/>
  <c r="AY292" i="1"/>
  <c r="AX292" i="1"/>
  <c r="AW292" i="1"/>
  <c r="AV292" i="1"/>
  <c r="AU292" i="1"/>
  <c r="AT292" i="1"/>
  <c r="BE291" i="1"/>
  <c r="BD291" i="1"/>
  <c r="BB291" i="1"/>
  <c r="BA291" i="1"/>
  <c r="AZ291" i="1"/>
  <c r="AY291" i="1"/>
  <c r="AX291" i="1"/>
  <c r="AW291" i="1"/>
  <c r="AV291" i="1"/>
  <c r="AU291" i="1"/>
  <c r="AT291" i="1"/>
  <c r="BE290" i="1"/>
  <c r="BD290" i="1"/>
  <c r="BB290" i="1"/>
  <c r="BA290" i="1"/>
  <c r="AZ290" i="1"/>
  <c r="AY290" i="1"/>
  <c r="AX290" i="1"/>
  <c r="AW290" i="1"/>
  <c r="AV290" i="1"/>
  <c r="AU290" i="1"/>
  <c r="AT290" i="1"/>
  <c r="BE289" i="1"/>
  <c r="BD289" i="1"/>
  <c r="BB289" i="1"/>
  <c r="BA289" i="1"/>
  <c r="AZ289" i="1"/>
  <c r="AY289" i="1"/>
  <c r="AX289" i="1"/>
  <c r="AW289" i="1"/>
  <c r="AV289" i="1"/>
  <c r="AU289" i="1"/>
  <c r="AT289" i="1"/>
  <c r="BE288" i="1"/>
  <c r="BD288" i="1"/>
  <c r="BB288" i="1"/>
  <c r="BA288" i="1"/>
  <c r="AZ288" i="1"/>
  <c r="AY288" i="1"/>
  <c r="AX288" i="1"/>
  <c r="AW288" i="1"/>
  <c r="AV288" i="1"/>
  <c r="AU288" i="1"/>
  <c r="AT288" i="1"/>
  <c r="BE287" i="1"/>
  <c r="BD287" i="1"/>
  <c r="BB287" i="1"/>
  <c r="BA287" i="1"/>
  <c r="AZ287" i="1"/>
  <c r="AY287" i="1"/>
  <c r="AX287" i="1"/>
  <c r="AW287" i="1"/>
  <c r="AV287" i="1"/>
  <c r="AU287" i="1"/>
  <c r="AT287" i="1"/>
  <c r="BE286" i="1"/>
  <c r="BD286" i="1"/>
  <c r="BB286" i="1"/>
  <c r="BA286" i="1"/>
  <c r="AZ286" i="1"/>
  <c r="AY286" i="1"/>
  <c r="AX286" i="1"/>
  <c r="AW286" i="1"/>
  <c r="AV286" i="1"/>
  <c r="AU286" i="1"/>
  <c r="AT286" i="1"/>
  <c r="BE285" i="1"/>
  <c r="BD285" i="1"/>
  <c r="BB285" i="1"/>
  <c r="BA285" i="1"/>
  <c r="AZ285" i="1"/>
  <c r="AY285" i="1"/>
  <c r="AX285" i="1"/>
  <c r="AW285" i="1"/>
  <c r="AV285" i="1"/>
  <c r="AU285" i="1"/>
  <c r="AT285" i="1"/>
  <c r="BE284" i="1"/>
  <c r="BD284" i="1"/>
  <c r="BB284" i="1"/>
  <c r="BA284" i="1"/>
  <c r="AZ284" i="1"/>
  <c r="AY284" i="1"/>
  <c r="AX284" i="1"/>
  <c r="AW284" i="1"/>
  <c r="AV284" i="1"/>
  <c r="AU284" i="1"/>
  <c r="AT284" i="1"/>
  <c r="BE283" i="1"/>
  <c r="BD283" i="1"/>
  <c r="BB283" i="1"/>
  <c r="BA283" i="1"/>
  <c r="AZ283" i="1"/>
  <c r="AY283" i="1"/>
  <c r="AX283" i="1"/>
  <c r="AW283" i="1"/>
  <c r="AV283" i="1"/>
  <c r="AU283" i="1"/>
  <c r="AT283" i="1"/>
  <c r="BE282" i="1"/>
  <c r="BD282" i="1"/>
  <c r="BB282" i="1"/>
  <c r="BA282" i="1"/>
  <c r="AZ282" i="1"/>
  <c r="AY282" i="1"/>
  <c r="AX282" i="1"/>
  <c r="AW282" i="1"/>
  <c r="AV282" i="1"/>
  <c r="AU282" i="1"/>
  <c r="AT282" i="1"/>
  <c r="BE281" i="1"/>
  <c r="BD281" i="1"/>
  <c r="BB281" i="1"/>
  <c r="BA281" i="1"/>
  <c r="AZ281" i="1"/>
  <c r="AY281" i="1"/>
  <c r="AX281" i="1"/>
  <c r="AW281" i="1"/>
  <c r="AV281" i="1"/>
  <c r="AU281" i="1"/>
  <c r="AT281" i="1"/>
  <c r="BE280" i="1"/>
  <c r="BD280" i="1"/>
  <c r="BB280" i="1"/>
  <c r="BA280" i="1"/>
  <c r="AZ280" i="1"/>
  <c r="AY280" i="1"/>
  <c r="AX280" i="1"/>
  <c r="AW280" i="1"/>
  <c r="AV280" i="1"/>
  <c r="AU280" i="1"/>
  <c r="AT280" i="1"/>
  <c r="BE279" i="1"/>
  <c r="BD279" i="1"/>
  <c r="BB279" i="1"/>
  <c r="BA279" i="1"/>
  <c r="AZ279" i="1"/>
  <c r="AY279" i="1"/>
  <c r="AX279" i="1"/>
  <c r="AW279" i="1"/>
  <c r="AV279" i="1"/>
  <c r="AU279" i="1"/>
  <c r="AT279" i="1"/>
  <c r="BE278" i="1"/>
  <c r="BD278" i="1"/>
  <c r="BB278" i="1"/>
  <c r="BA278" i="1"/>
  <c r="AZ278" i="1"/>
  <c r="AY278" i="1"/>
  <c r="AX278" i="1"/>
  <c r="AW278" i="1"/>
  <c r="AV278" i="1"/>
  <c r="AU278" i="1"/>
  <c r="AT278" i="1"/>
  <c r="BE277" i="1"/>
  <c r="BD277" i="1"/>
  <c r="BB277" i="1"/>
  <c r="BA277" i="1"/>
  <c r="AZ277" i="1"/>
  <c r="AY277" i="1"/>
  <c r="AX277" i="1"/>
  <c r="AW277" i="1"/>
  <c r="AV277" i="1"/>
  <c r="AU277" i="1"/>
  <c r="AT277" i="1"/>
  <c r="BE276" i="1"/>
  <c r="BD276" i="1"/>
  <c r="BB276" i="1"/>
  <c r="BA276" i="1"/>
  <c r="AZ276" i="1"/>
  <c r="AY276" i="1"/>
  <c r="AX276" i="1"/>
  <c r="AW276" i="1"/>
  <c r="AV276" i="1"/>
  <c r="AU276" i="1"/>
  <c r="AT276" i="1"/>
  <c r="BE275" i="1"/>
  <c r="BD275" i="1"/>
  <c r="BB275" i="1"/>
  <c r="BA275" i="1"/>
  <c r="AZ275" i="1"/>
  <c r="AY275" i="1"/>
  <c r="AX275" i="1"/>
  <c r="AW275" i="1"/>
  <c r="AV275" i="1"/>
  <c r="AU275" i="1"/>
  <c r="AT275" i="1"/>
  <c r="BE274" i="1"/>
  <c r="BD274" i="1"/>
  <c r="BB274" i="1"/>
  <c r="BA274" i="1"/>
  <c r="AZ274" i="1"/>
  <c r="AY274" i="1"/>
  <c r="AX274" i="1"/>
  <c r="AW274" i="1"/>
  <c r="AV274" i="1"/>
  <c r="AU274" i="1"/>
  <c r="AT274" i="1"/>
  <c r="BE273" i="1"/>
  <c r="BD273" i="1"/>
  <c r="BB273" i="1"/>
  <c r="BA273" i="1"/>
  <c r="AZ273" i="1"/>
  <c r="AY273" i="1"/>
  <c r="AX273" i="1"/>
  <c r="AW273" i="1"/>
  <c r="AV273" i="1"/>
  <c r="AU273" i="1"/>
  <c r="AT273" i="1"/>
  <c r="BE272" i="1"/>
  <c r="BD272" i="1"/>
  <c r="BB272" i="1"/>
  <c r="BA272" i="1"/>
  <c r="AZ272" i="1"/>
  <c r="AY272" i="1"/>
  <c r="AX272" i="1"/>
  <c r="AW272" i="1"/>
  <c r="AV272" i="1"/>
  <c r="AU272" i="1"/>
  <c r="AT272" i="1"/>
  <c r="BE271" i="1"/>
  <c r="BD271" i="1"/>
  <c r="BB271" i="1"/>
  <c r="BA271" i="1"/>
  <c r="AZ271" i="1"/>
  <c r="AY271" i="1"/>
  <c r="AX271" i="1"/>
  <c r="AW271" i="1"/>
  <c r="AV271" i="1"/>
  <c r="AU271" i="1"/>
  <c r="AT271" i="1"/>
  <c r="BE270" i="1"/>
  <c r="BD270" i="1"/>
  <c r="BB270" i="1"/>
  <c r="BA270" i="1"/>
  <c r="AZ270" i="1"/>
  <c r="AY270" i="1"/>
  <c r="AX270" i="1"/>
  <c r="AW270" i="1"/>
  <c r="AV270" i="1"/>
  <c r="AU270" i="1"/>
  <c r="AT270" i="1"/>
  <c r="BE269" i="1"/>
  <c r="BD269" i="1"/>
  <c r="BB269" i="1"/>
  <c r="BA269" i="1"/>
  <c r="AZ269" i="1"/>
  <c r="AY269" i="1"/>
  <c r="AX269" i="1"/>
  <c r="AW269" i="1"/>
  <c r="AV269" i="1"/>
  <c r="AU269" i="1"/>
  <c r="AT269" i="1"/>
  <c r="BE268" i="1"/>
  <c r="BD268" i="1"/>
  <c r="BB268" i="1"/>
  <c r="BA268" i="1"/>
  <c r="AZ268" i="1"/>
  <c r="AY268" i="1"/>
  <c r="AX268" i="1"/>
  <c r="AW268" i="1"/>
  <c r="AV268" i="1"/>
  <c r="AU268" i="1"/>
  <c r="AT268" i="1"/>
  <c r="BE267" i="1"/>
  <c r="BD267" i="1"/>
  <c r="BB267" i="1"/>
  <c r="BA267" i="1"/>
  <c r="AZ267" i="1"/>
  <c r="AY267" i="1"/>
  <c r="AX267" i="1"/>
  <c r="AW267" i="1"/>
  <c r="AV267" i="1"/>
  <c r="AU267" i="1"/>
  <c r="AT267" i="1"/>
  <c r="BE266" i="1"/>
  <c r="BD266" i="1"/>
  <c r="BB266" i="1"/>
  <c r="BA266" i="1"/>
  <c r="AZ266" i="1"/>
  <c r="AY266" i="1"/>
  <c r="AX266" i="1"/>
  <c r="AW266" i="1"/>
  <c r="AV266" i="1"/>
  <c r="AU266" i="1"/>
  <c r="AT266" i="1"/>
  <c r="BE265" i="1"/>
  <c r="BD265" i="1"/>
  <c r="BB265" i="1"/>
  <c r="BA265" i="1"/>
  <c r="AZ265" i="1"/>
  <c r="AY265" i="1"/>
  <c r="AX265" i="1"/>
  <c r="AW265" i="1"/>
  <c r="AV265" i="1"/>
  <c r="AU265" i="1"/>
  <c r="AT265" i="1"/>
  <c r="BE264" i="1"/>
  <c r="BD264" i="1"/>
  <c r="BB264" i="1"/>
  <c r="BA264" i="1"/>
  <c r="AZ264" i="1"/>
  <c r="AY264" i="1"/>
  <c r="AX264" i="1"/>
  <c r="AW264" i="1"/>
  <c r="AV264" i="1"/>
  <c r="AU264" i="1"/>
  <c r="AT264" i="1"/>
  <c r="BE263" i="1"/>
  <c r="BD263" i="1"/>
  <c r="BB263" i="1"/>
  <c r="BA263" i="1"/>
  <c r="AZ263" i="1"/>
  <c r="AY263" i="1"/>
  <c r="AX263" i="1"/>
  <c r="AW263" i="1"/>
  <c r="AV263" i="1"/>
  <c r="AU263" i="1"/>
  <c r="AT263" i="1"/>
  <c r="BE262" i="1"/>
  <c r="BD262" i="1"/>
  <c r="BB262" i="1"/>
  <c r="BA262" i="1"/>
  <c r="AZ262" i="1"/>
  <c r="AY262" i="1"/>
  <c r="AX262" i="1"/>
  <c r="AW262" i="1"/>
  <c r="AV262" i="1"/>
  <c r="AU262" i="1"/>
  <c r="AT262" i="1"/>
  <c r="BE261" i="1"/>
  <c r="BD261" i="1"/>
  <c r="BB261" i="1"/>
  <c r="BA261" i="1"/>
  <c r="AZ261" i="1"/>
  <c r="AY261" i="1"/>
  <c r="AX261" i="1"/>
  <c r="AW261" i="1"/>
  <c r="AV261" i="1"/>
  <c r="AU261" i="1"/>
  <c r="AT261" i="1"/>
  <c r="BE260" i="1"/>
  <c r="BD260" i="1"/>
  <c r="BB260" i="1"/>
  <c r="BA260" i="1"/>
  <c r="AZ260" i="1"/>
  <c r="AY260" i="1"/>
  <c r="AX260" i="1"/>
  <c r="AW260" i="1"/>
  <c r="AV260" i="1"/>
  <c r="AU260" i="1"/>
  <c r="AT260" i="1"/>
  <c r="BE259" i="1"/>
  <c r="BD259" i="1"/>
  <c r="BB259" i="1"/>
  <c r="BA259" i="1"/>
  <c r="AZ259" i="1"/>
  <c r="AY259" i="1"/>
  <c r="AX259" i="1"/>
  <c r="AW259" i="1"/>
  <c r="AV259" i="1"/>
  <c r="AU259" i="1"/>
  <c r="AT259" i="1"/>
  <c r="BE258" i="1"/>
  <c r="BD258" i="1"/>
  <c r="BB258" i="1"/>
  <c r="BA258" i="1"/>
  <c r="AZ258" i="1"/>
  <c r="AY258" i="1"/>
  <c r="AX258" i="1"/>
  <c r="AW258" i="1"/>
  <c r="AV258" i="1"/>
  <c r="AU258" i="1"/>
  <c r="AT258" i="1"/>
  <c r="BE257" i="1"/>
  <c r="BD257" i="1"/>
  <c r="BB257" i="1"/>
  <c r="BA257" i="1"/>
  <c r="AZ257" i="1"/>
  <c r="AY257" i="1"/>
  <c r="AX257" i="1"/>
  <c r="AW257" i="1"/>
  <c r="AV257" i="1"/>
  <c r="AU257" i="1"/>
  <c r="AT257" i="1"/>
  <c r="BE256" i="1"/>
  <c r="BD256" i="1"/>
  <c r="BB256" i="1"/>
  <c r="BA256" i="1"/>
  <c r="AZ256" i="1"/>
  <c r="AY256" i="1"/>
  <c r="AX256" i="1"/>
  <c r="AW256" i="1"/>
  <c r="AV256" i="1"/>
  <c r="AU256" i="1"/>
  <c r="AT256" i="1"/>
  <c r="BE255" i="1"/>
  <c r="BD255" i="1"/>
  <c r="BB255" i="1"/>
  <c r="BA255" i="1"/>
  <c r="AZ255" i="1"/>
  <c r="AY255" i="1"/>
  <c r="AX255" i="1"/>
  <c r="AW255" i="1"/>
  <c r="AV255" i="1"/>
  <c r="AU255" i="1"/>
  <c r="AT255" i="1"/>
  <c r="BE254" i="1"/>
  <c r="BD254" i="1"/>
  <c r="BB254" i="1"/>
  <c r="BA254" i="1"/>
  <c r="AZ254" i="1"/>
  <c r="AY254" i="1"/>
  <c r="AX254" i="1"/>
  <c r="AW254" i="1"/>
  <c r="AV254" i="1"/>
  <c r="AU254" i="1"/>
  <c r="AT254" i="1"/>
  <c r="BE253" i="1"/>
  <c r="BD253" i="1"/>
  <c r="BB253" i="1"/>
  <c r="BA253" i="1"/>
  <c r="AZ253" i="1"/>
  <c r="AY253" i="1"/>
  <c r="AX253" i="1"/>
  <c r="AW253" i="1"/>
  <c r="AV253" i="1"/>
  <c r="AU253" i="1"/>
  <c r="AT253" i="1"/>
  <c r="BE252" i="1"/>
  <c r="BD252" i="1"/>
  <c r="BB252" i="1"/>
  <c r="BA252" i="1"/>
  <c r="AZ252" i="1"/>
  <c r="AY252" i="1"/>
  <c r="AX252" i="1"/>
  <c r="AW252" i="1"/>
  <c r="AV252" i="1"/>
  <c r="AU252" i="1"/>
  <c r="AT252" i="1"/>
  <c r="BE251" i="1"/>
  <c r="BD251" i="1"/>
  <c r="BB251" i="1"/>
  <c r="BA251" i="1"/>
  <c r="AZ251" i="1"/>
  <c r="AY251" i="1"/>
  <c r="AX251" i="1"/>
  <c r="AW251" i="1"/>
  <c r="AV251" i="1"/>
  <c r="AU251" i="1"/>
  <c r="AT251" i="1"/>
  <c r="BE250" i="1"/>
  <c r="BD250" i="1"/>
  <c r="BB250" i="1"/>
  <c r="BA250" i="1"/>
  <c r="AZ250" i="1"/>
  <c r="AY250" i="1"/>
  <c r="AX250" i="1"/>
  <c r="AW250" i="1"/>
  <c r="AV250" i="1"/>
  <c r="AU250" i="1"/>
  <c r="AT250" i="1"/>
  <c r="BE249" i="1"/>
  <c r="BD249" i="1"/>
  <c r="BB249" i="1"/>
  <c r="BA249" i="1"/>
  <c r="AZ249" i="1"/>
  <c r="AY249" i="1"/>
  <c r="AX249" i="1"/>
  <c r="AW249" i="1"/>
  <c r="AV249" i="1"/>
  <c r="AU249" i="1"/>
  <c r="AT249" i="1"/>
  <c r="BE248" i="1"/>
  <c r="BD248" i="1"/>
  <c r="BB248" i="1"/>
  <c r="BA248" i="1"/>
  <c r="AZ248" i="1"/>
  <c r="AY248" i="1"/>
  <c r="AX248" i="1"/>
  <c r="AW248" i="1"/>
  <c r="AV248" i="1"/>
  <c r="AU248" i="1"/>
  <c r="AT248" i="1"/>
  <c r="BE247" i="1"/>
  <c r="BD247" i="1"/>
  <c r="BB247" i="1"/>
  <c r="BA247" i="1"/>
  <c r="AZ247" i="1"/>
  <c r="AY247" i="1"/>
  <c r="AX247" i="1"/>
  <c r="AW247" i="1"/>
  <c r="AV247" i="1"/>
  <c r="AU247" i="1"/>
  <c r="AT247" i="1"/>
  <c r="BE246" i="1"/>
  <c r="BD246" i="1"/>
  <c r="BB246" i="1"/>
  <c r="BA246" i="1"/>
  <c r="AZ246" i="1"/>
  <c r="AY246" i="1"/>
  <c r="AX246" i="1"/>
  <c r="AW246" i="1"/>
  <c r="AV246" i="1"/>
  <c r="AU246" i="1"/>
  <c r="AT246" i="1"/>
  <c r="BE245" i="1"/>
  <c r="BD245" i="1"/>
  <c r="BB245" i="1"/>
  <c r="BA245" i="1"/>
  <c r="AZ245" i="1"/>
  <c r="AY245" i="1"/>
  <c r="AX245" i="1"/>
  <c r="AW245" i="1"/>
  <c r="AV245" i="1"/>
  <c r="AU245" i="1"/>
  <c r="AT245" i="1"/>
  <c r="BE244" i="1"/>
  <c r="BD244" i="1"/>
  <c r="BB244" i="1"/>
  <c r="BA244" i="1"/>
  <c r="AZ244" i="1"/>
  <c r="AY244" i="1"/>
  <c r="AX244" i="1"/>
  <c r="AW244" i="1"/>
  <c r="AV244" i="1"/>
  <c r="AU244" i="1"/>
  <c r="AT244" i="1"/>
  <c r="BE243" i="1"/>
  <c r="BD243" i="1"/>
  <c r="BB243" i="1"/>
  <c r="BA243" i="1"/>
  <c r="AZ243" i="1"/>
  <c r="AY243" i="1"/>
  <c r="AX243" i="1"/>
  <c r="AW243" i="1"/>
  <c r="AV243" i="1"/>
  <c r="AU243" i="1"/>
  <c r="AT243" i="1"/>
  <c r="BE242" i="1"/>
  <c r="BD242" i="1"/>
  <c r="BB242" i="1"/>
  <c r="BA242" i="1"/>
  <c r="AZ242" i="1"/>
  <c r="AY242" i="1"/>
  <c r="AX242" i="1"/>
  <c r="AW242" i="1"/>
  <c r="AV242" i="1"/>
  <c r="AU242" i="1"/>
  <c r="AT242" i="1"/>
  <c r="BE241" i="1"/>
  <c r="BD241" i="1"/>
  <c r="BB241" i="1"/>
  <c r="BA241" i="1"/>
  <c r="AZ241" i="1"/>
  <c r="AY241" i="1"/>
  <c r="AX241" i="1"/>
  <c r="AW241" i="1"/>
  <c r="AV241" i="1"/>
  <c r="AU241" i="1"/>
  <c r="AT241" i="1"/>
  <c r="BE240" i="1"/>
  <c r="BD240" i="1"/>
  <c r="BB240" i="1"/>
  <c r="BA240" i="1"/>
  <c r="AZ240" i="1"/>
  <c r="AY240" i="1"/>
  <c r="AX240" i="1"/>
  <c r="AW240" i="1"/>
  <c r="AV240" i="1"/>
  <c r="AU240" i="1"/>
  <c r="AT240" i="1"/>
  <c r="BE239" i="1"/>
  <c r="BD239" i="1"/>
  <c r="BB239" i="1"/>
  <c r="BA239" i="1"/>
  <c r="AZ239" i="1"/>
  <c r="AY239" i="1"/>
  <c r="AX239" i="1"/>
  <c r="AW239" i="1"/>
  <c r="AV239" i="1"/>
  <c r="AU239" i="1"/>
  <c r="AT239" i="1"/>
  <c r="BE238" i="1"/>
  <c r="BD238" i="1"/>
  <c r="BB238" i="1"/>
  <c r="BA238" i="1"/>
  <c r="AZ238" i="1"/>
  <c r="AY238" i="1"/>
  <c r="AX238" i="1"/>
  <c r="AW238" i="1"/>
  <c r="AV238" i="1"/>
  <c r="AU238" i="1"/>
  <c r="AT238" i="1"/>
  <c r="BE237" i="1"/>
  <c r="BD237" i="1"/>
  <c r="BB237" i="1"/>
  <c r="BA237" i="1"/>
  <c r="AZ237" i="1"/>
  <c r="AY237" i="1"/>
  <c r="AX237" i="1"/>
  <c r="AW237" i="1"/>
  <c r="AV237" i="1"/>
  <c r="AU237" i="1"/>
  <c r="AT237" i="1"/>
  <c r="BE236" i="1"/>
  <c r="BD236" i="1"/>
  <c r="BB236" i="1"/>
  <c r="BA236" i="1"/>
  <c r="AZ236" i="1"/>
  <c r="AY236" i="1"/>
  <c r="AX236" i="1"/>
  <c r="AW236" i="1"/>
  <c r="AV236" i="1"/>
  <c r="AU236" i="1"/>
  <c r="AT236" i="1"/>
  <c r="BE235" i="1"/>
  <c r="BD235" i="1"/>
  <c r="BB235" i="1"/>
  <c r="BA235" i="1"/>
  <c r="AZ235" i="1"/>
  <c r="AY235" i="1"/>
  <c r="AX235" i="1"/>
  <c r="AW235" i="1"/>
  <c r="AV235" i="1"/>
  <c r="AU235" i="1"/>
  <c r="AT235" i="1"/>
  <c r="BE234" i="1"/>
  <c r="BD234" i="1"/>
  <c r="BB234" i="1"/>
  <c r="BA234" i="1"/>
  <c r="AZ234" i="1"/>
  <c r="AY234" i="1"/>
  <c r="AX234" i="1"/>
  <c r="AW234" i="1"/>
  <c r="AV234" i="1"/>
  <c r="AU234" i="1"/>
  <c r="AT234" i="1"/>
  <c r="BE233" i="1"/>
  <c r="BD233" i="1"/>
  <c r="BB233" i="1"/>
  <c r="BA233" i="1"/>
  <c r="AZ233" i="1"/>
  <c r="AY233" i="1"/>
  <c r="AX233" i="1"/>
  <c r="AW233" i="1"/>
  <c r="AV233" i="1"/>
  <c r="AU233" i="1"/>
  <c r="AT233" i="1"/>
  <c r="BE232" i="1"/>
  <c r="BD232" i="1"/>
  <c r="BB232" i="1"/>
  <c r="BA232" i="1"/>
  <c r="AZ232" i="1"/>
  <c r="AY232" i="1"/>
  <c r="AX232" i="1"/>
  <c r="AW232" i="1"/>
  <c r="AV232" i="1"/>
  <c r="AU232" i="1"/>
  <c r="AT232" i="1"/>
  <c r="BE231" i="1"/>
  <c r="BD231" i="1"/>
  <c r="BB231" i="1"/>
  <c r="BA231" i="1"/>
  <c r="AZ231" i="1"/>
  <c r="AY231" i="1"/>
  <c r="AX231" i="1"/>
  <c r="AW231" i="1"/>
  <c r="AV231" i="1"/>
  <c r="AU231" i="1"/>
  <c r="AT231" i="1"/>
  <c r="BE230" i="1"/>
  <c r="BD230" i="1"/>
  <c r="BB230" i="1"/>
  <c r="BA230" i="1"/>
  <c r="AZ230" i="1"/>
  <c r="AY230" i="1"/>
  <c r="AX230" i="1"/>
  <c r="AW230" i="1"/>
  <c r="AV230" i="1"/>
  <c r="AU230" i="1"/>
  <c r="AT230" i="1"/>
  <c r="BE229" i="1"/>
  <c r="BD229" i="1"/>
  <c r="BB229" i="1"/>
  <c r="BA229" i="1"/>
  <c r="AZ229" i="1"/>
  <c r="AY229" i="1"/>
  <c r="AX229" i="1"/>
  <c r="AW229" i="1"/>
  <c r="AV229" i="1"/>
  <c r="AU229" i="1"/>
  <c r="AT229" i="1"/>
  <c r="BE228" i="1"/>
  <c r="BD228" i="1"/>
  <c r="BB228" i="1"/>
  <c r="BA228" i="1"/>
  <c r="AZ228" i="1"/>
  <c r="AY228" i="1"/>
  <c r="AX228" i="1"/>
  <c r="AW228" i="1"/>
  <c r="AV228" i="1"/>
  <c r="AU228" i="1"/>
  <c r="AT228" i="1"/>
  <c r="BE227" i="1"/>
  <c r="BD227" i="1"/>
  <c r="BB227" i="1"/>
  <c r="BA227" i="1"/>
  <c r="AZ227" i="1"/>
  <c r="AY227" i="1"/>
  <c r="AX227" i="1"/>
  <c r="AW227" i="1"/>
  <c r="AV227" i="1"/>
  <c r="AU227" i="1"/>
  <c r="AT227" i="1"/>
  <c r="BE226" i="1"/>
  <c r="BD226" i="1"/>
  <c r="BB226" i="1"/>
  <c r="BA226" i="1"/>
  <c r="AZ226" i="1"/>
  <c r="AY226" i="1"/>
  <c r="AX226" i="1"/>
  <c r="AW226" i="1"/>
  <c r="AV226" i="1"/>
  <c r="AU226" i="1"/>
  <c r="AT226" i="1"/>
  <c r="BE225" i="1"/>
  <c r="BD225" i="1"/>
  <c r="BB225" i="1"/>
  <c r="BA225" i="1"/>
  <c r="AZ225" i="1"/>
  <c r="AY225" i="1"/>
  <c r="AX225" i="1"/>
  <c r="AW225" i="1"/>
  <c r="AV225" i="1"/>
  <c r="AU225" i="1"/>
  <c r="AT225" i="1"/>
  <c r="BE224" i="1"/>
  <c r="BD224" i="1"/>
  <c r="BB224" i="1"/>
  <c r="BA224" i="1"/>
  <c r="AZ224" i="1"/>
  <c r="AY224" i="1"/>
  <c r="AX224" i="1"/>
  <c r="AW224" i="1"/>
  <c r="AV224" i="1"/>
  <c r="AU224" i="1"/>
  <c r="AT224" i="1"/>
  <c r="BE223" i="1"/>
  <c r="BD223" i="1"/>
  <c r="BB223" i="1"/>
  <c r="BA223" i="1"/>
  <c r="AZ223" i="1"/>
  <c r="AY223" i="1"/>
  <c r="AX223" i="1"/>
  <c r="AW223" i="1"/>
  <c r="AV223" i="1"/>
  <c r="AU223" i="1"/>
  <c r="AT223" i="1"/>
  <c r="BE222" i="1"/>
  <c r="BD222" i="1"/>
  <c r="BB222" i="1"/>
  <c r="BA222" i="1"/>
  <c r="AZ222" i="1"/>
  <c r="AY222" i="1"/>
  <c r="AX222" i="1"/>
  <c r="AW222" i="1"/>
  <c r="AV222" i="1"/>
  <c r="AU222" i="1"/>
  <c r="AT222" i="1"/>
  <c r="BE221" i="1"/>
  <c r="BD221" i="1"/>
  <c r="BB221" i="1"/>
  <c r="BA221" i="1"/>
  <c r="AZ221" i="1"/>
  <c r="AY221" i="1"/>
  <c r="AX221" i="1"/>
  <c r="AW221" i="1"/>
  <c r="AV221" i="1"/>
  <c r="AU221" i="1"/>
  <c r="AT221" i="1"/>
  <c r="BE220" i="1"/>
  <c r="BD220" i="1"/>
  <c r="BB220" i="1"/>
  <c r="BA220" i="1"/>
  <c r="AZ220" i="1"/>
  <c r="AY220" i="1"/>
  <c r="AX220" i="1"/>
  <c r="AW220" i="1"/>
  <c r="AV220" i="1"/>
  <c r="AU220" i="1"/>
  <c r="AT220" i="1"/>
  <c r="BE219" i="1"/>
  <c r="BD219" i="1"/>
  <c r="BB219" i="1"/>
  <c r="BA219" i="1"/>
  <c r="AZ219" i="1"/>
  <c r="AY219" i="1"/>
  <c r="AX219" i="1"/>
  <c r="AW219" i="1"/>
  <c r="AV219" i="1"/>
  <c r="AU219" i="1"/>
  <c r="AT219" i="1"/>
  <c r="BE218" i="1"/>
  <c r="BD218" i="1"/>
  <c r="BB218" i="1"/>
  <c r="BA218" i="1"/>
  <c r="AZ218" i="1"/>
  <c r="AY218" i="1"/>
  <c r="AX218" i="1"/>
  <c r="AW218" i="1"/>
  <c r="AV218" i="1"/>
  <c r="AU218" i="1"/>
  <c r="AT218" i="1"/>
  <c r="BE217" i="1"/>
  <c r="BD217" i="1"/>
  <c r="BB217" i="1"/>
  <c r="BA217" i="1"/>
  <c r="AZ217" i="1"/>
  <c r="AY217" i="1"/>
  <c r="AX217" i="1"/>
  <c r="AW217" i="1"/>
  <c r="AV217" i="1"/>
  <c r="AU217" i="1"/>
  <c r="AT217" i="1"/>
  <c r="BE216" i="1"/>
  <c r="BD216" i="1"/>
  <c r="BB216" i="1"/>
  <c r="BA216" i="1"/>
  <c r="AZ216" i="1"/>
  <c r="AY216" i="1"/>
  <c r="AX216" i="1"/>
  <c r="AW216" i="1"/>
  <c r="AV216" i="1"/>
  <c r="AU216" i="1"/>
  <c r="AT216" i="1"/>
  <c r="BE215" i="1"/>
  <c r="BD215" i="1"/>
  <c r="BB215" i="1"/>
  <c r="BA215" i="1"/>
  <c r="AZ215" i="1"/>
  <c r="AY215" i="1"/>
  <c r="AX215" i="1"/>
  <c r="AW215" i="1"/>
  <c r="AV215" i="1"/>
  <c r="AU215" i="1"/>
  <c r="AT215" i="1"/>
  <c r="BE214" i="1"/>
  <c r="BD214" i="1"/>
  <c r="BB214" i="1"/>
  <c r="BA214" i="1"/>
  <c r="AZ214" i="1"/>
  <c r="AY214" i="1"/>
  <c r="AX214" i="1"/>
  <c r="AW214" i="1"/>
  <c r="AV214" i="1"/>
  <c r="AU214" i="1"/>
  <c r="AT214" i="1"/>
  <c r="BE213" i="1"/>
  <c r="BD213" i="1"/>
  <c r="BB213" i="1"/>
  <c r="BA213" i="1"/>
  <c r="AZ213" i="1"/>
  <c r="AY213" i="1"/>
  <c r="AX213" i="1"/>
  <c r="AW213" i="1"/>
  <c r="AV213" i="1"/>
  <c r="AU213" i="1"/>
  <c r="AT213" i="1"/>
  <c r="BE212" i="1"/>
  <c r="BD212" i="1"/>
  <c r="BB212" i="1"/>
  <c r="BA212" i="1"/>
  <c r="AZ212" i="1"/>
  <c r="AY212" i="1"/>
  <c r="AX212" i="1"/>
  <c r="AW212" i="1"/>
  <c r="AV212" i="1"/>
  <c r="AU212" i="1"/>
  <c r="AT212" i="1"/>
  <c r="BE211" i="1"/>
  <c r="BD211" i="1"/>
  <c r="BB211" i="1"/>
  <c r="BA211" i="1"/>
  <c r="AZ211" i="1"/>
  <c r="AY211" i="1"/>
  <c r="AX211" i="1"/>
  <c r="AW211" i="1"/>
  <c r="AV211" i="1"/>
  <c r="AU211" i="1"/>
  <c r="AT211" i="1"/>
  <c r="BE210" i="1"/>
  <c r="BD210" i="1"/>
  <c r="BB210" i="1"/>
  <c r="BA210" i="1"/>
  <c r="AZ210" i="1"/>
  <c r="AY210" i="1"/>
  <c r="AX210" i="1"/>
  <c r="AW210" i="1"/>
  <c r="AV210" i="1"/>
  <c r="AU210" i="1"/>
  <c r="AT210" i="1"/>
  <c r="BE209" i="1"/>
  <c r="BD209" i="1"/>
  <c r="BB209" i="1"/>
  <c r="BA209" i="1"/>
  <c r="AZ209" i="1"/>
  <c r="AY209" i="1"/>
  <c r="AX209" i="1"/>
  <c r="AW209" i="1"/>
  <c r="AV209" i="1"/>
  <c r="AU209" i="1"/>
  <c r="AT209" i="1"/>
  <c r="BE208" i="1"/>
  <c r="BD208" i="1"/>
  <c r="BB208" i="1"/>
  <c r="BA208" i="1"/>
  <c r="AZ208" i="1"/>
  <c r="AY208" i="1"/>
  <c r="AX208" i="1"/>
  <c r="AW208" i="1"/>
  <c r="AV208" i="1"/>
  <c r="AU208" i="1"/>
  <c r="AT208" i="1"/>
  <c r="BE207" i="1"/>
  <c r="BD207" i="1"/>
  <c r="BB207" i="1"/>
  <c r="BA207" i="1"/>
  <c r="AZ207" i="1"/>
  <c r="AY207" i="1"/>
  <c r="AX207" i="1"/>
  <c r="AW207" i="1"/>
  <c r="AV207" i="1"/>
  <c r="AU207" i="1"/>
  <c r="AT207" i="1"/>
  <c r="BE206" i="1"/>
  <c r="BD206" i="1"/>
  <c r="BB206" i="1"/>
  <c r="BA206" i="1"/>
  <c r="AZ206" i="1"/>
  <c r="AY206" i="1"/>
  <c r="AX206" i="1"/>
  <c r="AW206" i="1"/>
  <c r="AV206" i="1"/>
  <c r="AU206" i="1"/>
  <c r="AT206" i="1"/>
  <c r="BE205" i="1"/>
  <c r="BD205" i="1"/>
  <c r="BB205" i="1"/>
  <c r="BA205" i="1"/>
  <c r="AZ205" i="1"/>
  <c r="AY205" i="1"/>
  <c r="AX205" i="1"/>
  <c r="AW205" i="1"/>
  <c r="AV205" i="1"/>
  <c r="AU205" i="1"/>
  <c r="AT205" i="1"/>
  <c r="BE204" i="1"/>
  <c r="BD204" i="1"/>
  <c r="BB204" i="1"/>
  <c r="BA204" i="1"/>
  <c r="AZ204" i="1"/>
  <c r="AY204" i="1"/>
  <c r="AX204" i="1"/>
  <c r="AW204" i="1"/>
  <c r="AV204" i="1"/>
  <c r="AU204" i="1"/>
  <c r="AT204" i="1"/>
  <c r="BE203" i="1"/>
  <c r="BD203" i="1"/>
  <c r="BB203" i="1"/>
  <c r="BA203" i="1"/>
  <c r="AZ203" i="1"/>
  <c r="AY203" i="1"/>
  <c r="AX203" i="1"/>
  <c r="AW203" i="1"/>
  <c r="AV203" i="1"/>
  <c r="AU203" i="1"/>
  <c r="AT203" i="1"/>
  <c r="BE202" i="1"/>
  <c r="BD202" i="1"/>
  <c r="BB202" i="1"/>
  <c r="BA202" i="1"/>
  <c r="AZ202" i="1"/>
  <c r="AY202" i="1"/>
  <c r="AX202" i="1"/>
  <c r="AW202" i="1"/>
  <c r="AV202" i="1"/>
  <c r="AU202" i="1"/>
  <c r="AT202" i="1"/>
  <c r="BE201" i="1"/>
  <c r="BD201" i="1"/>
  <c r="BB201" i="1"/>
  <c r="BA201" i="1"/>
  <c r="AZ201" i="1"/>
  <c r="AY201" i="1"/>
  <c r="AX201" i="1"/>
  <c r="AW201" i="1"/>
  <c r="AV201" i="1"/>
  <c r="AU201" i="1"/>
  <c r="AT201" i="1"/>
  <c r="BE200" i="1"/>
  <c r="BD200" i="1"/>
  <c r="BB200" i="1"/>
  <c r="BA200" i="1"/>
  <c r="AZ200" i="1"/>
  <c r="AY200" i="1"/>
  <c r="AX200" i="1"/>
  <c r="AW200" i="1"/>
  <c r="AV200" i="1"/>
  <c r="AU200" i="1"/>
  <c r="AT200" i="1"/>
  <c r="BE199" i="1"/>
  <c r="BD199" i="1"/>
  <c r="BB199" i="1"/>
  <c r="BA199" i="1"/>
  <c r="AZ199" i="1"/>
  <c r="AY199" i="1"/>
  <c r="AX199" i="1"/>
  <c r="AW199" i="1"/>
  <c r="AV199" i="1"/>
  <c r="AU199" i="1"/>
  <c r="AT199" i="1"/>
  <c r="BE198" i="1"/>
  <c r="BD198" i="1"/>
  <c r="BB198" i="1"/>
  <c r="BA198" i="1"/>
  <c r="AZ198" i="1"/>
  <c r="AY198" i="1"/>
  <c r="AX198" i="1"/>
  <c r="AW198" i="1"/>
  <c r="AV198" i="1"/>
  <c r="AU198" i="1"/>
  <c r="AT198" i="1"/>
  <c r="BE197" i="1"/>
  <c r="BD197" i="1"/>
  <c r="BB197" i="1"/>
  <c r="BA197" i="1"/>
  <c r="AZ197" i="1"/>
  <c r="AY197" i="1"/>
  <c r="AX197" i="1"/>
  <c r="AW197" i="1"/>
  <c r="AV197" i="1"/>
  <c r="AU197" i="1"/>
  <c r="AT197" i="1"/>
  <c r="BE196" i="1"/>
  <c r="BD196" i="1"/>
  <c r="BB196" i="1"/>
  <c r="BA196" i="1"/>
  <c r="AZ196" i="1"/>
  <c r="AY196" i="1"/>
  <c r="AX196" i="1"/>
  <c r="AW196" i="1"/>
  <c r="AV196" i="1"/>
  <c r="AU196" i="1"/>
  <c r="AT196" i="1"/>
  <c r="BE195" i="1"/>
  <c r="BD195" i="1"/>
  <c r="BB195" i="1"/>
  <c r="BA195" i="1"/>
  <c r="AZ195" i="1"/>
  <c r="AY195" i="1"/>
  <c r="AX195" i="1"/>
  <c r="AW195" i="1"/>
  <c r="AV195" i="1"/>
  <c r="AU195" i="1"/>
  <c r="AT195" i="1"/>
  <c r="BE194" i="1"/>
  <c r="BD194" i="1"/>
  <c r="BB194" i="1"/>
  <c r="BA194" i="1"/>
  <c r="AZ194" i="1"/>
  <c r="AY194" i="1"/>
  <c r="AX194" i="1"/>
  <c r="AW194" i="1"/>
  <c r="AV194" i="1"/>
  <c r="AU194" i="1"/>
  <c r="AT194" i="1"/>
  <c r="BE193" i="1"/>
  <c r="BD193" i="1"/>
  <c r="BB193" i="1"/>
  <c r="BA193" i="1"/>
  <c r="AZ193" i="1"/>
  <c r="AY193" i="1"/>
  <c r="AX193" i="1"/>
  <c r="AW193" i="1"/>
  <c r="AV193" i="1"/>
  <c r="AU193" i="1"/>
  <c r="AT193" i="1"/>
  <c r="BE192" i="1"/>
  <c r="BD192" i="1"/>
  <c r="BB192" i="1"/>
  <c r="BA192" i="1"/>
  <c r="AZ192" i="1"/>
  <c r="AY192" i="1"/>
  <c r="AX192" i="1"/>
  <c r="AW192" i="1"/>
  <c r="AV192" i="1"/>
  <c r="AU192" i="1"/>
  <c r="AT192" i="1"/>
  <c r="BE191" i="1"/>
  <c r="BD191" i="1"/>
  <c r="BB191" i="1"/>
  <c r="BA191" i="1"/>
  <c r="AZ191" i="1"/>
  <c r="AY191" i="1"/>
  <c r="AX191" i="1"/>
  <c r="AW191" i="1"/>
  <c r="AV191" i="1"/>
  <c r="AU191" i="1"/>
  <c r="AT191" i="1"/>
  <c r="BE190" i="1"/>
  <c r="BD190" i="1"/>
  <c r="BB190" i="1"/>
  <c r="BA190" i="1"/>
  <c r="AZ190" i="1"/>
  <c r="AY190" i="1"/>
  <c r="AX190" i="1"/>
  <c r="AW190" i="1"/>
  <c r="AV190" i="1"/>
  <c r="AU190" i="1"/>
  <c r="AT190" i="1"/>
  <c r="BE189" i="1"/>
  <c r="BD189" i="1"/>
  <c r="BB189" i="1"/>
  <c r="BA189" i="1"/>
  <c r="AZ189" i="1"/>
  <c r="AY189" i="1"/>
  <c r="AX189" i="1"/>
  <c r="AW189" i="1"/>
  <c r="AV189" i="1"/>
  <c r="AU189" i="1"/>
  <c r="AT189" i="1"/>
  <c r="BE188" i="1"/>
  <c r="BD188" i="1"/>
  <c r="BB188" i="1"/>
  <c r="BA188" i="1"/>
  <c r="AZ188" i="1"/>
  <c r="AY188" i="1"/>
  <c r="AX188" i="1"/>
  <c r="AW188" i="1"/>
  <c r="AV188" i="1"/>
  <c r="AU188" i="1"/>
  <c r="AT188" i="1"/>
  <c r="BE187" i="1"/>
  <c r="BD187" i="1"/>
  <c r="BB187" i="1"/>
  <c r="BA187" i="1"/>
  <c r="AZ187" i="1"/>
  <c r="AY187" i="1"/>
  <c r="AX187" i="1"/>
  <c r="AW187" i="1"/>
  <c r="AV187" i="1"/>
  <c r="AU187" i="1"/>
  <c r="AT187" i="1"/>
  <c r="BE186" i="1"/>
  <c r="BD186" i="1"/>
  <c r="BB186" i="1"/>
  <c r="BA186" i="1"/>
  <c r="AZ186" i="1"/>
  <c r="AY186" i="1"/>
  <c r="AX186" i="1"/>
  <c r="AW186" i="1"/>
  <c r="AV186" i="1"/>
  <c r="AU186" i="1"/>
  <c r="AT186" i="1"/>
  <c r="BE185" i="1"/>
  <c r="BD185" i="1"/>
  <c r="BB185" i="1"/>
  <c r="BA185" i="1"/>
  <c r="AZ185" i="1"/>
  <c r="AY185" i="1"/>
  <c r="AX185" i="1"/>
  <c r="AW185" i="1"/>
  <c r="AV185" i="1"/>
  <c r="AU185" i="1"/>
  <c r="AT185" i="1"/>
  <c r="BE184" i="1"/>
  <c r="BD184" i="1"/>
  <c r="BB184" i="1"/>
  <c r="BA184" i="1"/>
  <c r="AZ184" i="1"/>
  <c r="AY184" i="1"/>
  <c r="AX184" i="1"/>
  <c r="AW184" i="1"/>
  <c r="AV184" i="1"/>
  <c r="AU184" i="1"/>
  <c r="AT184" i="1"/>
  <c r="BE183" i="1"/>
  <c r="BD183" i="1"/>
  <c r="BB183" i="1"/>
  <c r="BA183" i="1"/>
  <c r="AZ183" i="1"/>
  <c r="AY183" i="1"/>
  <c r="AX183" i="1"/>
  <c r="AW183" i="1"/>
  <c r="AV183" i="1"/>
  <c r="AU183" i="1"/>
  <c r="AT183" i="1"/>
  <c r="BE182" i="1"/>
  <c r="BD182" i="1"/>
  <c r="BB182" i="1"/>
  <c r="BA182" i="1"/>
  <c r="AZ182" i="1"/>
  <c r="AY182" i="1"/>
  <c r="AX182" i="1"/>
  <c r="AW182" i="1"/>
  <c r="AV182" i="1"/>
  <c r="AU182" i="1"/>
  <c r="AT182" i="1"/>
  <c r="BE181" i="1"/>
  <c r="BD181" i="1"/>
  <c r="BB181" i="1"/>
  <c r="BA181" i="1"/>
  <c r="AZ181" i="1"/>
  <c r="AY181" i="1"/>
  <c r="AX181" i="1"/>
  <c r="AW181" i="1"/>
  <c r="AV181" i="1"/>
  <c r="AU181" i="1"/>
  <c r="AT181" i="1"/>
  <c r="BE180" i="1"/>
  <c r="BD180" i="1"/>
  <c r="BB180" i="1"/>
  <c r="BA180" i="1"/>
  <c r="AZ180" i="1"/>
  <c r="AY180" i="1"/>
  <c r="AX180" i="1"/>
  <c r="AW180" i="1"/>
  <c r="AV180" i="1"/>
  <c r="AU180" i="1"/>
  <c r="AT180" i="1"/>
  <c r="BE179" i="1"/>
  <c r="BD179" i="1"/>
  <c r="BB179" i="1"/>
  <c r="BA179" i="1"/>
  <c r="AZ179" i="1"/>
  <c r="AY179" i="1"/>
  <c r="AX179" i="1"/>
  <c r="AW179" i="1"/>
  <c r="AV179" i="1"/>
  <c r="AU179" i="1"/>
  <c r="AT179" i="1"/>
  <c r="BE178" i="1"/>
  <c r="BD178" i="1"/>
  <c r="BB178" i="1"/>
  <c r="BA178" i="1"/>
  <c r="AZ178" i="1"/>
  <c r="AY178" i="1"/>
  <c r="AX178" i="1"/>
  <c r="AW178" i="1"/>
  <c r="AV178" i="1"/>
  <c r="AU178" i="1"/>
  <c r="AT178" i="1"/>
  <c r="BE177" i="1"/>
  <c r="BD177" i="1"/>
  <c r="BB177" i="1"/>
  <c r="BA177" i="1"/>
  <c r="AZ177" i="1"/>
  <c r="AY177" i="1"/>
  <c r="AX177" i="1"/>
  <c r="AW177" i="1"/>
  <c r="AV177" i="1"/>
  <c r="AU177" i="1"/>
  <c r="AT177" i="1"/>
  <c r="BE176" i="1"/>
  <c r="BD176" i="1"/>
  <c r="BB176" i="1"/>
  <c r="BA176" i="1"/>
  <c r="AZ176" i="1"/>
  <c r="AY176" i="1"/>
  <c r="AX176" i="1"/>
  <c r="AW176" i="1"/>
  <c r="AV176" i="1"/>
  <c r="AU176" i="1"/>
  <c r="AT176" i="1"/>
  <c r="BE175" i="1"/>
  <c r="BD175" i="1"/>
  <c r="BB175" i="1"/>
  <c r="BA175" i="1"/>
  <c r="AZ175" i="1"/>
  <c r="AY175" i="1"/>
  <c r="AX175" i="1"/>
  <c r="AW175" i="1"/>
  <c r="AV175" i="1"/>
  <c r="AU175" i="1"/>
  <c r="AT175" i="1"/>
  <c r="BE174" i="1"/>
  <c r="BD174" i="1"/>
  <c r="BB174" i="1"/>
  <c r="BA174" i="1"/>
  <c r="AZ174" i="1"/>
  <c r="AY174" i="1"/>
  <c r="AX174" i="1"/>
  <c r="AW174" i="1"/>
  <c r="AV174" i="1"/>
  <c r="AU174" i="1"/>
  <c r="AT174" i="1"/>
  <c r="BE173" i="1"/>
  <c r="BD173" i="1"/>
  <c r="BB173" i="1"/>
  <c r="BA173" i="1"/>
  <c r="AZ173" i="1"/>
  <c r="AY173" i="1"/>
  <c r="AX173" i="1"/>
  <c r="AW173" i="1"/>
  <c r="AV173" i="1"/>
  <c r="AU173" i="1"/>
  <c r="AT173" i="1"/>
  <c r="BE172" i="1"/>
  <c r="BD172" i="1"/>
  <c r="BB172" i="1"/>
  <c r="BA172" i="1"/>
  <c r="AZ172" i="1"/>
  <c r="AY172" i="1"/>
  <c r="AX172" i="1"/>
  <c r="AW172" i="1"/>
  <c r="AV172" i="1"/>
  <c r="AU172" i="1"/>
  <c r="AT172" i="1"/>
  <c r="BE171" i="1"/>
  <c r="BD171" i="1"/>
  <c r="BB171" i="1"/>
  <c r="BA171" i="1"/>
  <c r="AZ171" i="1"/>
  <c r="AY171" i="1"/>
  <c r="AX171" i="1"/>
  <c r="AW171" i="1"/>
  <c r="AV171" i="1"/>
  <c r="AU171" i="1"/>
  <c r="AT171" i="1"/>
  <c r="BE170" i="1"/>
  <c r="BD170" i="1"/>
  <c r="BB170" i="1"/>
  <c r="BA170" i="1"/>
  <c r="AZ170" i="1"/>
  <c r="AY170" i="1"/>
  <c r="AX170" i="1"/>
  <c r="AW170" i="1"/>
  <c r="AV170" i="1"/>
  <c r="AU170" i="1"/>
  <c r="AT170" i="1"/>
  <c r="BE169" i="1"/>
  <c r="BD169" i="1"/>
  <c r="BB169" i="1"/>
  <c r="BA169" i="1"/>
  <c r="AZ169" i="1"/>
  <c r="AY169" i="1"/>
  <c r="AX169" i="1"/>
  <c r="AW169" i="1"/>
  <c r="AV169" i="1"/>
  <c r="AU169" i="1"/>
  <c r="AT169" i="1"/>
  <c r="BE168" i="1"/>
  <c r="BD168" i="1"/>
  <c r="BB168" i="1"/>
  <c r="BA168" i="1"/>
  <c r="AZ168" i="1"/>
  <c r="AY168" i="1"/>
  <c r="AX168" i="1"/>
  <c r="AW168" i="1"/>
  <c r="AV168" i="1"/>
  <c r="AU168" i="1"/>
  <c r="AT168" i="1"/>
  <c r="BE167" i="1"/>
  <c r="BD167" i="1"/>
  <c r="BB167" i="1"/>
  <c r="BA167" i="1"/>
  <c r="AZ167" i="1"/>
  <c r="AY167" i="1"/>
  <c r="AX167" i="1"/>
  <c r="AW167" i="1"/>
  <c r="AV167" i="1"/>
  <c r="AU167" i="1"/>
  <c r="AT167" i="1"/>
  <c r="BE166" i="1"/>
  <c r="BD166" i="1"/>
  <c r="BB166" i="1"/>
  <c r="BA166" i="1"/>
  <c r="AZ166" i="1"/>
  <c r="AY166" i="1"/>
  <c r="AX166" i="1"/>
  <c r="AW166" i="1"/>
  <c r="AV166" i="1"/>
  <c r="AU166" i="1"/>
  <c r="AT166" i="1"/>
  <c r="BE165" i="1"/>
  <c r="BD165" i="1"/>
  <c r="BB165" i="1"/>
  <c r="BA165" i="1"/>
  <c r="AZ165" i="1"/>
  <c r="AY165" i="1"/>
  <c r="AX165" i="1"/>
  <c r="AW165" i="1"/>
  <c r="AV165" i="1"/>
  <c r="AU165" i="1"/>
  <c r="AT165" i="1"/>
  <c r="BE164" i="1"/>
  <c r="BD164" i="1"/>
  <c r="BB164" i="1"/>
  <c r="BA164" i="1"/>
  <c r="AZ164" i="1"/>
  <c r="AY164" i="1"/>
  <c r="AX164" i="1"/>
  <c r="AW164" i="1"/>
  <c r="AV164" i="1"/>
  <c r="AU164" i="1"/>
  <c r="AT164" i="1"/>
  <c r="BE163" i="1"/>
  <c r="BD163" i="1"/>
  <c r="BB163" i="1"/>
  <c r="BA163" i="1"/>
  <c r="AZ163" i="1"/>
  <c r="AY163" i="1"/>
  <c r="AX163" i="1"/>
  <c r="AW163" i="1"/>
  <c r="AV163" i="1"/>
  <c r="AU163" i="1"/>
  <c r="AT163" i="1"/>
  <c r="BE162" i="1"/>
  <c r="BD162" i="1"/>
  <c r="BB162" i="1"/>
  <c r="BA162" i="1"/>
  <c r="AZ162" i="1"/>
  <c r="AY162" i="1"/>
  <c r="AX162" i="1"/>
  <c r="AW162" i="1"/>
  <c r="AV162" i="1"/>
  <c r="AU162" i="1"/>
  <c r="AT162" i="1"/>
  <c r="BE161" i="1"/>
  <c r="BD161" i="1"/>
  <c r="BB161" i="1"/>
  <c r="BA161" i="1"/>
  <c r="AZ161" i="1"/>
  <c r="AY161" i="1"/>
  <c r="AX161" i="1"/>
  <c r="AW161" i="1"/>
  <c r="AV161" i="1"/>
  <c r="AU161" i="1"/>
  <c r="AT161" i="1"/>
  <c r="BE160" i="1"/>
  <c r="BD160" i="1"/>
  <c r="BB160" i="1"/>
  <c r="BA160" i="1"/>
  <c r="AZ160" i="1"/>
  <c r="AY160" i="1"/>
  <c r="AX160" i="1"/>
  <c r="AW160" i="1"/>
  <c r="AV160" i="1"/>
  <c r="AU160" i="1"/>
  <c r="AT160" i="1"/>
  <c r="BE159" i="1"/>
  <c r="BD159" i="1"/>
  <c r="BB159" i="1"/>
  <c r="BA159" i="1"/>
  <c r="AZ159" i="1"/>
  <c r="AY159" i="1"/>
  <c r="AX159" i="1"/>
  <c r="AW159" i="1"/>
  <c r="AV159" i="1"/>
  <c r="AU159" i="1"/>
  <c r="AT159" i="1"/>
  <c r="BE158" i="1"/>
  <c r="BD158" i="1"/>
  <c r="BB158" i="1"/>
  <c r="BA158" i="1"/>
  <c r="AZ158" i="1"/>
  <c r="AY158" i="1"/>
  <c r="AX158" i="1"/>
  <c r="AW158" i="1"/>
  <c r="AV158" i="1"/>
  <c r="AU158" i="1"/>
  <c r="AT158" i="1"/>
  <c r="BE157" i="1"/>
  <c r="BD157" i="1"/>
  <c r="BB157" i="1"/>
  <c r="BA157" i="1"/>
  <c r="AZ157" i="1"/>
  <c r="AY157" i="1"/>
  <c r="AX157" i="1"/>
  <c r="AW157" i="1"/>
  <c r="AV157" i="1"/>
  <c r="AU157" i="1"/>
  <c r="AT157" i="1"/>
  <c r="BE156" i="1"/>
  <c r="BD156" i="1"/>
  <c r="BB156" i="1"/>
  <c r="BA156" i="1"/>
  <c r="AZ156" i="1"/>
  <c r="AY156" i="1"/>
  <c r="AX156" i="1"/>
  <c r="AW156" i="1"/>
  <c r="AV156" i="1"/>
  <c r="AU156" i="1"/>
  <c r="AT156" i="1"/>
  <c r="BE155" i="1"/>
  <c r="BD155" i="1"/>
  <c r="BB155" i="1"/>
  <c r="BA155" i="1"/>
  <c r="AZ155" i="1"/>
  <c r="AY155" i="1"/>
  <c r="AX155" i="1"/>
  <c r="AW155" i="1"/>
  <c r="AV155" i="1"/>
  <c r="AU155" i="1"/>
  <c r="AT155" i="1"/>
  <c r="BE154" i="1"/>
  <c r="BD154" i="1"/>
  <c r="BB154" i="1"/>
  <c r="BA154" i="1"/>
  <c r="AZ154" i="1"/>
  <c r="AY154" i="1"/>
  <c r="AX154" i="1"/>
  <c r="AW154" i="1"/>
  <c r="AV154" i="1"/>
  <c r="AU154" i="1"/>
  <c r="AT154" i="1"/>
  <c r="BE153" i="1"/>
  <c r="BD153" i="1"/>
  <c r="BB153" i="1"/>
  <c r="BA153" i="1"/>
  <c r="AZ153" i="1"/>
  <c r="AY153" i="1"/>
  <c r="AX153" i="1"/>
  <c r="AW153" i="1"/>
  <c r="AV153" i="1"/>
  <c r="AU153" i="1"/>
  <c r="AT153" i="1"/>
  <c r="BE152" i="1"/>
  <c r="BD152" i="1"/>
  <c r="BB152" i="1"/>
  <c r="BA152" i="1"/>
  <c r="AZ152" i="1"/>
  <c r="AY152" i="1"/>
  <c r="AX152" i="1"/>
  <c r="AW152" i="1"/>
  <c r="AV152" i="1"/>
  <c r="AU152" i="1"/>
  <c r="AT152" i="1"/>
  <c r="BE151" i="1"/>
  <c r="BD151" i="1"/>
  <c r="BB151" i="1"/>
  <c r="BA151" i="1"/>
  <c r="AZ151" i="1"/>
  <c r="AY151" i="1"/>
  <c r="AX151" i="1"/>
  <c r="AW151" i="1"/>
  <c r="AV151" i="1"/>
  <c r="AU151" i="1"/>
  <c r="AT151" i="1"/>
  <c r="BE150" i="1"/>
  <c r="BD150" i="1"/>
  <c r="BB150" i="1"/>
  <c r="BA150" i="1"/>
  <c r="AZ150" i="1"/>
  <c r="AY150" i="1"/>
  <c r="AX150" i="1"/>
  <c r="AW150" i="1"/>
  <c r="AV150" i="1"/>
  <c r="AU150" i="1"/>
  <c r="AT150" i="1"/>
  <c r="BE149" i="1"/>
  <c r="BD149" i="1"/>
  <c r="BB149" i="1"/>
  <c r="BA149" i="1"/>
  <c r="AZ149" i="1"/>
  <c r="AY149" i="1"/>
  <c r="AX149" i="1"/>
  <c r="AW149" i="1"/>
  <c r="AV149" i="1"/>
  <c r="AU149" i="1"/>
  <c r="AT149" i="1"/>
  <c r="BE148" i="1"/>
  <c r="BD148" i="1"/>
  <c r="BB148" i="1"/>
  <c r="BA148" i="1"/>
  <c r="AZ148" i="1"/>
  <c r="AY148" i="1"/>
  <c r="AX148" i="1"/>
  <c r="AW148" i="1"/>
  <c r="AV148" i="1"/>
  <c r="AU148" i="1"/>
  <c r="AT148" i="1"/>
  <c r="BE147" i="1"/>
  <c r="BD147" i="1"/>
  <c r="BB147" i="1"/>
  <c r="BA147" i="1"/>
  <c r="AZ147" i="1"/>
  <c r="AY147" i="1"/>
  <c r="AX147" i="1"/>
  <c r="AW147" i="1"/>
  <c r="AV147" i="1"/>
  <c r="AU147" i="1"/>
  <c r="AT147" i="1"/>
  <c r="BE146" i="1"/>
  <c r="BD146" i="1"/>
  <c r="BB146" i="1"/>
  <c r="BA146" i="1"/>
  <c r="AZ146" i="1"/>
  <c r="AY146" i="1"/>
  <c r="AX146" i="1"/>
  <c r="AW146" i="1"/>
  <c r="AV146" i="1"/>
  <c r="AU146" i="1"/>
  <c r="AT146" i="1"/>
  <c r="BE145" i="1"/>
  <c r="BD145" i="1"/>
  <c r="BB145" i="1"/>
  <c r="BA145" i="1"/>
  <c r="AZ145" i="1"/>
  <c r="AY145" i="1"/>
  <c r="AX145" i="1"/>
  <c r="AW145" i="1"/>
  <c r="AV145" i="1"/>
  <c r="AU145" i="1"/>
  <c r="AT145" i="1"/>
  <c r="BE144" i="1"/>
  <c r="BD144" i="1"/>
  <c r="BB144" i="1"/>
  <c r="BA144" i="1"/>
  <c r="AZ144" i="1"/>
  <c r="AY144" i="1"/>
  <c r="AX144" i="1"/>
  <c r="AW144" i="1"/>
  <c r="AV144" i="1"/>
  <c r="AU144" i="1"/>
  <c r="AT144" i="1"/>
  <c r="BE143" i="1"/>
  <c r="BD143" i="1"/>
  <c r="BB143" i="1"/>
  <c r="BA143" i="1"/>
  <c r="AZ143" i="1"/>
  <c r="AY143" i="1"/>
  <c r="AX143" i="1"/>
  <c r="AW143" i="1"/>
  <c r="AV143" i="1"/>
  <c r="AU143" i="1"/>
  <c r="AT143" i="1"/>
  <c r="BE142" i="1"/>
  <c r="BD142" i="1"/>
  <c r="BB142" i="1"/>
  <c r="BA142" i="1"/>
  <c r="AZ142" i="1"/>
  <c r="AY142" i="1"/>
  <c r="AX142" i="1"/>
  <c r="AW142" i="1"/>
  <c r="AV142" i="1"/>
  <c r="AU142" i="1"/>
  <c r="AT142" i="1"/>
  <c r="BE141" i="1"/>
  <c r="BD141" i="1"/>
  <c r="BB141" i="1"/>
  <c r="BA141" i="1"/>
  <c r="AZ141" i="1"/>
  <c r="AY141" i="1"/>
  <c r="AX141" i="1"/>
  <c r="AW141" i="1"/>
  <c r="AV141" i="1"/>
  <c r="AU141" i="1"/>
  <c r="AT141" i="1"/>
  <c r="BE140" i="1"/>
  <c r="BD140" i="1"/>
  <c r="BB140" i="1"/>
  <c r="BA140" i="1"/>
  <c r="AZ140" i="1"/>
  <c r="AY140" i="1"/>
  <c r="AX140" i="1"/>
  <c r="AW140" i="1"/>
  <c r="AV140" i="1"/>
  <c r="AU140" i="1"/>
  <c r="AT140" i="1"/>
  <c r="BE139" i="1"/>
  <c r="BD139" i="1"/>
  <c r="BB139" i="1"/>
  <c r="BA139" i="1"/>
  <c r="AZ139" i="1"/>
  <c r="AY139" i="1"/>
  <c r="AX139" i="1"/>
  <c r="AW139" i="1"/>
  <c r="AV139" i="1"/>
  <c r="AU139" i="1"/>
  <c r="AT139" i="1"/>
  <c r="BE138" i="1"/>
  <c r="BD138" i="1"/>
  <c r="BB138" i="1"/>
  <c r="BA138" i="1"/>
  <c r="AZ138" i="1"/>
  <c r="AY138" i="1"/>
  <c r="AX138" i="1"/>
  <c r="AW138" i="1"/>
  <c r="AV138" i="1"/>
  <c r="AU138" i="1"/>
  <c r="AT138" i="1"/>
  <c r="BE137" i="1"/>
  <c r="BD137" i="1"/>
  <c r="BB137" i="1"/>
  <c r="BA137" i="1"/>
  <c r="AZ137" i="1"/>
  <c r="AY137" i="1"/>
  <c r="AX137" i="1"/>
  <c r="AW137" i="1"/>
  <c r="AV137" i="1"/>
  <c r="AU137" i="1"/>
  <c r="AT137" i="1"/>
  <c r="BE136" i="1"/>
  <c r="BD136" i="1"/>
  <c r="BB136" i="1"/>
  <c r="BA136" i="1"/>
  <c r="AZ136" i="1"/>
  <c r="AY136" i="1"/>
  <c r="AX136" i="1"/>
  <c r="AW136" i="1"/>
  <c r="AV136" i="1"/>
  <c r="AU136" i="1"/>
  <c r="AT136" i="1"/>
  <c r="BE135" i="1"/>
  <c r="BD135" i="1"/>
  <c r="BB135" i="1"/>
  <c r="BA135" i="1"/>
  <c r="AZ135" i="1"/>
  <c r="AY135" i="1"/>
  <c r="AX135" i="1"/>
  <c r="AW135" i="1"/>
  <c r="AV135" i="1"/>
  <c r="AU135" i="1"/>
  <c r="AT135" i="1"/>
  <c r="BE134" i="1"/>
  <c r="BD134" i="1"/>
  <c r="BB134" i="1"/>
  <c r="BA134" i="1"/>
  <c r="AZ134" i="1"/>
  <c r="AY134" i="1"/>
  <c r="AX134" i="1"/>
  <c r="AW134" i="1"/>
  <c r="AV134" i="1"/>
  <c r="AU134" i="1"/>
  <c r="AT134" i="1"/>
  <c r="BE133" i="1"/>
  <c r="BD133" i="1"/>
  <c r="BB133" i="1"/>
  <c r="BA133" i="1"/>
  <c r="AZ133" i="1"/>
  <c r="AY133" i="1"/>
  <c r="AX133" i="1"/>
  <c r="AW133" i="1"/>
  <c r="AV133" i="1"/>
  <c r="AU133" i="1"/>
  <c r="AT133" i="1"/>
  <c r="BE132" i="1"/>
  <c r="BD132" i="1"/>
  <c r="BB132" i="1"/>
  <c r="BA132" i="1"/>
  <c r="AZ132" i="1"/>
  <c r="AY132" i="1"/>
  <c r="AX132" i="1"/>
  <c r="AW132" i="1"/>
  <c r="AV132" i="1"/>
  <c r="AU132" i="1"/>
  <c r="AT132" i="1"/>
  <c r="BE131" i="1"/>
  <c r="BD131" i="1"/>
  <c r="BB131" i="1"/>
  <c r="BA131" i="1"/>
  <c r="AZ131" i="1"/>
  <c r="AY131" i="1"/>
  <c r="AX131" i="1"/>
  <c r="AW131" i="1"/>
  <c r="AV131" i="1"/>
  <c r="AU131" i="1"/>
  <c r="AT131" i="1"/>
  <c r="BE130" i="1"/>
  <c r="BD130" i="1"/>
  <c r="BB130" i="1"/>
  <c r="BA130" i="1"/>
  <c r="AZ130" i="1"/>
  <c r="AY130" i="1"/>
  <c r="AX130" i="1"/>
  <c r="AW130" i="1"/>
  <c r="AV130" i="1"/>
  <c r="AU130" i="1"/>
  <c r="AT130" i="1"/>
  <c r="BE129" i="1"/>
  <c r="BD129" i="1"/>
  <c r="BB129" i="1"/>
  <c r="BA129" i="1"/>
  <c r="AZ129" i="1"/>
  <c r="AY129" i="1"/>
  <c r="AX129" i="1"/>
  <c r="AW129" i="1"/>
  <c r="AV129" i="1"/>
  <c r="AU129" i="1"/>
  <c r="AT129" i="1"/>
  <c r="BE128" i="1"/>
  <c r="BD128" i="1"/>
  <c r="BB128" i="1"/>
  <c r="BA128" i="1"/>
  <c r="AZ128" i="1"/>
  <c r="AY128" i="1"/>
  <c r="AX128" i="1"/>
  <c r="AW128" i="1"/>
  <c r="AV128" i="1"/>
  <c r="AU128" i="1"/>
  <c r="AT128" i="1"/>
  <c r="BE127" i="1"/>
  <c r="BD127" i="1"/>
  <c r="BB127" i="1"/>
  <c r="BA127" i="1"/>
  <c r="AZ127" i="1"/>
  <c r="AY127" i="1"/>
  <c r="AX127" i="1"/>
  <c r="AW127" i="1"/>
  <c r="AV127" i="1"/>
  <c r="AU127" i="1"/>
  <c r="AT127" i="1"/>
  <c r="BE126" i="1"/>
  <c r="BD126" i="1"/>
  <c r="BB126" i="1"/>
  <c r="BA126" i="1"/>
  <c r="AZ126" i="1"/>
  <c r="AY126" i="1"/>
  <c r="AX126" i="1"/>
  <c r="AW126" i="1"/>
  <c r="AV126" i="1"/>
  <c r="AU126" i="1"/>
  <c r="AT126" i="1"/>
  <c r="BE125" i="1"/>
  <c r="BD125" i="1"/>
  <c r="BB125" i="1"/>
  <c r="BA125" i="1"/>
  <c r="AZ125" i="1"/>
  <c r="AY125" i="1"/>
  <c r="AX125" i="1"/>
  <c r="AW125" i="1"/>
  <c r="AV125" i="1"/>
  <c r="AU125" i="1"/>
  <c r="AT125" i="1"/>
  <c r="BE124" i="1"/>
  <c r="BD124" i="1"/>
  <c r="BB124" i="1"/>
  <c r="BA124" i="1"/>
  <c r="AZ124" i="1"/>
  <c r="AY124" i="1"/>
  <c r="AX124" i="1"/>
  <c r="AW124" i="1"/>
  <c r="AV124" i="1"/>
  <c r="AU124" i="1"/>
  <c r="AT124" i="1"/>
  <c r="BE123" i="1"/>
  <c r="BD123" i="1"/>
  <c r="BB123" i="1"/>
  <c r="BA123" i="1"/>
  <c r="AZ123" i="1"/>
  <c r="AY123" i="1"/>
  <c r="AX123" i="1"/>
  <c r="AW123" i="1"/>
  <c r="AV123" i="1"/>
  <c r="AU123" i="1"/>
  <c r="AT123" i="1"/>
  <c r="BE122" i="1"/>
  <c r="BD122" i="1"/>
  <c r="BB122" i="1"/>
  <c r="BA122" i="1"/>
  <c r="AZ122" i="1"/>
  <c r="AY122" i="1"/>
  <c r="AX122" i="1"/>
  <c r="AW122" i="1"/>
  <c r="AV122" i="1"/>
  <c r="AU122" i="1"/>
  <c r="AT122" i="1"/>
  <c r="BE121" i="1"/>
  <c r="BD121" i="1"/>
  <c r="BB121" i="1"/>
  <c r="BA121" i="1"/>
  <c r="AZ121" i="1"/>
  <c r="AY121" i="1"/>
  <c r="AX121" i="1"/>
  <c r="AW121" i="1"/>
  <c r="AV121" i="1"/>
  <c r="AU121" i="1"/>
  <c r="AT121" i="1"/>
  <c r="BE120" i="1"/>
  <c r="BD120" i="1"/>
  <c r="BB120" i="1"/>
  <c r="BA120" i="1"/>
  <c r="AZ120" i="1"/>
  <c r="AY120" i="1"/>
  <c r="AX120" i="1"/>
  <c r="AW120" i="1"/>
  <c r="AV120" i="1"/>
  <c r="AU120" i="1"/>
  <c r="AT120" i="1"/>
  <c r="BE119" i="1"/>
  <c r="BD119" i="1"/>
  <c r="BB119" i="1"/>
  <c r="BA119" i="1"/>
  <c r="AZ119" i="1"/>
  <c r="AY119" i="1"/>
  <c r="AX119" i="1"/>
  <c r="AW119" i="1"/>
  <c r="AV119" i="1"/>
  <c r="AU119" i="1"/>
  <c r="AT119" i="1"/>
  <c r="BE118" i="1"/>
  <c r="BD118" i="1"/>
  <c r="BB118" i="1"/>
  <c r="BA118" i="1"/>
  <c r="AZ118" i="1"/>
  <c r="AY118" i="1"/>
  <c r="AX118" i="1"/>
  <c r="AW118" i="1"/>
  <c r="AV118" i="1"/>
  <c r="AU118" i="1"/>
  <c r="AT118" i="1"/>
  <c r="BE117" i="1"/>
  <c r="BD117" i="1"/>
  <c r="BB117" i="1"/>
  <c r="BA117" i="1"/>
  <c r="AZ117" i="1"/>
  <c r="AY117" i="1"/>
  <c r="AX117" i="1"/>
  <c r="AW117" i="1"/>
  <c r="AV117" i="1"/>
  <c r="AU117" i="1"/>
  <c r="AT117" i="1"/>
  <c r="BE116" i="1"/>
  <c r="BD116" i="1"/>
  <c r="BB116" i="1"/>
  <c r="BA116" i="1"/>
  <c r="AZ116" i="1"/>
  <c r="AY116" i="1"/>
  <c r="AX116" i="1"/>
  <c r="AW116" i="1"/>
  <c r="AV116" i="1"/>
  <c r="AU116" i="1"/>
  <c r="AT116" i="1"/>
  <c r="BE115" i="1"/>
  <c r="BD115" i="1"/>
  <c r="BB115" i="1"/>
  <c r="BA115" i="1"/>
  <c r="AZ115" i="1"/>
  <c r="AY115" i="1"/>
  <c r="AX115" i="1"/>
  <c r="AW115" i="1"/>
  <c r="AV115" i="1"/>
  <c r="AU115" i="1"/>
  <c r="AT115" i="1"/>
  <c r="BE114" i="1"/>
  <c r="BD114" i="1"/>
  <c r="BB114" i="1"/>
  <c r="BA114" i="1"/>
  <c r="AZ114" i="1"/>
  <c r="AY114" i="1"/>
  <c r="AX114" i="1"/>
  <c r="AW114" i="1"/>
  <c r="AV114" i="1"/>
  <c r="AU114" i="1"/>
  <c r="AT114" i="1"/>
  <c r="BE113" i="1"/>
  <c r="BD113" i="1"/>
  <c r="BB113" i="1"/>
  <c r="BA113" i="1"/>
  <c r="AZ113" i="1"/>
  <c r="AY113" i="1"/>
  <c r="AX113" i="1"/>
  <c r="AW113" i="1"/>
  <c r="AV113" i="1"/>
  <c r="AU113" i="1"/>
  <c r="AT113" i="1"/>
  <c r="BE112" i="1"/>
  <c r="BD112" i="1"/>
  <c r="BB112" i="1"/>
  <c r="BA112" i="1"/>
  <c r="AZ112" i="1"/>
  <c r="AY112" i="1"/>
  <c r="AX112" i="1"/>
  <c r="AW112" i="1"/>
  <c r="AV112" i="1"/>
  <c r="AU112" i="1"/>
  <c r="AT112" i="1"/>
  <c r="BE111" i="1"/>
  <c r="BD111" i="1"/>
  <c r="BB111" i="1"/>
  <c r="BA111" i="1"/>
  <c r="AZ111" i="1"/>
  <c r="AY111" i="1"/>
  <c r="AX111" i="1"/>
  <c r="AW111" i="1"/>
  <c r="AV111" i="1"/>
  <c r="AU111" i="1"/>
  <c r="AT111" i="1"/>
  <c r="BE110" i="1"/>
  <c r="BD110" i="1"/>
  <c r="BB110" i="1"/>
  <c r="BA110" i="1"/>
  <c r="AZ110" i="1"/>
  <c r="AY110" i="1"/>
  <c r="AX110" i="1"/>
  <c r="AW110" i="1"/>
  <c r="AV110" i="1"/>
  <c r="AU110" i="1"/>
  <c r="AT110" i="1"/>
  <c r="BE109" i="1"/>
  <c r="BD109" i="1"/>
  <c r="BB109" i="1"/>
  <c r="BA109" i="1"/>
  <c r="AZ109" i="1"/>
  <c r="AY109" i="1"/>
  <c r="AX109" i="1"/>
  <c r="AW109" i="1"/>
  <c r="AV109" i="1"/>
  <c r="AU109" i="1"/>
  <c r="AT109" i="1"/>
  <c r="BE108" i="1"/>
  <c r="BD108" i="1"/>
  <c r="BB108" i="1"/>
  <c r="BA108" i="1"/>
  <c r="AZ108" i="1"/>
  <c r="AY108" i="1"/>
  <c r="AX108" i="1"/>
  <c r="AW108" i="1"/>
  <c r="AV108" i="1"/>
  <c r="AU108" i="1"/>
  <c r="AT108" i="1"/>
  <c r="BE107" i="1"/>
  <c r="BD107" i="1"/>
  <c r="BB107" i="1"/>
  <c r="BA107" i="1"/>
  <c r="AZ107" i="1"/>
  <c r="AY107" i="1"/>
  <c r="AX107" i="1"/>
  <c r="AW107" i="1"/>
  <c r="AV107" i="1"/>
  <c r="AU107" i="1"/>
  <c r="AT107" i="1"/>
  <c r="BE106" i="1"/>
  <c r="BD106" i="1"/>
  <c r="BB106" i="1"/>
  <c r="BA106" i="1"/>
  <c r="AZ106" i="1"/>
  <c r="AY106" i="1"/>
  <c r="AX106" i="1"/>
  <c r="AW106" i="1"/>
  <c r="AV106" i="1"/>
  <c r="AU106" i="1"/>
  <c r="AT106" i="1"/>
  <c r="BE105" i="1"/>
  <c r="BD105" i="1"/>
  <c r="BB105" i="1"/>
  <c r="BA105" i="1"/>
  <c r="AZ105" i="1"/>
  <c r="AY105" i="1"/>
  <c r="AX105" i="1"/>
  <c r="AW105" i="1"/>
  <c r="AV105" i="1"/>
  <c r="AU105" i="1"/>
  <c r="AT105" i="1"/>
  <c r="BE104" i="1"/>
  <c r="BD104" i="1"/>
  <c r="BB104" i="1"/>
  <c r="BA104" i="1"/>
  <c r="AZ104" i="1"/>
  <c r="AY104" i="1"/>
  <c r="AX104" i="1"/>
  <c r="AW104" i="1"/>
  <c r="AV104" i="1"/>
  <c r="AU104" i="1"/>
  <c r="AT104" i="1"/>
  <c r="BE103" i="1"/>
  <c r="BD103" i="1"/>
  <c r="BB103" i="1"/>
  <c r="BA103" i="1"/>
  <c r="AZ103" i="1"/>
  <c r="AY103" i="1"/>
  <c r="AX103" i="1"/>
  <c r="AW103" i="1"/>
  <c r="AV103" i="1"/>
  <c r="AU103" i="1"/>
  <c r="AT103" i="1"/>
  <c r="BE102" i="1"/>
  <c r="BD102" i="1"/>
  <c r="BB102" i="1"/>
  <c r="BA102" i="1"/>
  <c r="AZ102" i="1"/>
  <c r="AY102" i="1"/>
  <c r="AX102" i="1"/>
  <c r="AW102" i="1"/>
  <c r="AV102" i="1"/>
  <c r="AU102" i="1"/>
  <c r="AT102" i="1"/>
  <c r="BE101" i="1"/>
  <c r="BD101" i="1"/>
  <c r="BB101" i="1"/>
  <c r="BA101" i="1"/>
  <c r="AZ101" i="1"/>
  <c r="AY101" i="1"/>
  <c r="AX101" i="1"/>
  <c r="AW101" i="1"/>
  <c r="AV101" i="1"/>
  <c r="AU101" i="1"/>
  <c r="AT101" i="1"/>
  <c r="BE100" i="1"/>
  <c r="BD100" i="1"/>
  <c r="BB100" i="1"/>
  <c r="BA100" i="1"/>
  <c r="AZ100" i="1"/>
  <c r="AY100" i="1"/>
  <c r="AX100" i="1"/>
  <c r="AW100" i="1"/>
  <c r="AV100" i="1"/>
  <c r="AU100" i="1"/>
  <c r="AT100" i="1"/>
  <c r="BE99" i="1"/>
  <c r="BD99" i="1"/>
  <c r="BB99" i="1"/>
  <c r="BA99" i="1"/>
  <c r="AZ99" i="1"/>
  <c r="AY99" i="1"/>
  <c r="AX99" i="1"/>
  <c r="AW99" i="1"/>
  <c r="AV99" i="1"/>
  <c r="AU99" i="1"/>
  <c r="AT99" i="1"/>
  <c r="BE98" i="1"/>
  <c r="BD98" i="1"/>
  <c r="BB98" i="1"/>
  <c r="BA98" i="1"/>
  <c r="AZ98" i="1"/>
  <c r="AY98" i="1"/>
  <c r="AX98" i="1"/>
  <c r="AW98" i="1"/>
  <c r="AV98" i="1"/>
  <c r="AU98" i="1"/>
  <c r="AT98" i="1"/>
  <c r="BE97" i="1"/>
  <c r="BD97" i="1"/>
  <c r="BB97" i="1"/>
  <c r="BA97" i="1"/>
  <c r="AZ97" i="1"/>
  <c r="AY97" i="1"/>
  <c r="AX97" i="1"/>
  <c r="AW97" i="1"/>
  <c r="AV97" i="1"/>
  <c r="AU97" i="1"/>
  <c r="AT97" i="1"/>
  <c r="BE96" i="1"/>
  <c r="BD96" i="1"/>
  <c r="BB96" i="1"/>
  <c r="BA96" i="1"/>
  <c r="AZ96" i="1"/>
  <c r="AY96" i="1"/>
  <c r="AX96" i="1"/>
  <c r="AW96" i="1"/>
  <c r="AV96" i="1"/>
  <c r="AU96" i="1"/>
  <c r="AT96" i="1"/>
  <c r="BE95" i="1"/>
  <c r="BD95" i="1"/>
  <c r="BB95" i="1"/>
  <c r="BA95" i="1"/>
  <c r="AZ95" i="1"/>
  <c r="AY95" i="1"/>
  <c r="AX95" i="1"/>
  <c r="AW95" i="1"/>
  <c r="AV95" i="1"/>
  <c r="AU95" i="1"/>
  <c r="AT95" i="1"/>
  <c r="BE94" i="1"/>
  <c r="BD94" i="1"/>
  <c r="BB94" i="1"/>
  <c r="BA94" i="1"/>
  <c r="AZ94" i="1"/>
  <c r="AY94" i="1"/>
  <c r="AX94" i="1"/>
  <c r="AW94" i="1"/>
  <c r="AV94" i="1"/>
  <c r="AU94" i="1"/>
  <c r="AT94" i="1"/>
  <c r="BE93" i="1"/>
  <c r="BD93" i="1"/>
  <c r="BB93" i="1"/>
  <c r="BA93" i="1"/>
  <c r="AZ93" i="1"/>
  <c r="AY93" i="1"/>
  <c r="AX93" i="1"/>
  <c r="AW93" i="1"/>
  <c r="AV93" i="1"/>
  <c r="AU93" i="1"/>
  <c r="AT93" i="1"/>
  <c r="BE92" i="1"/>
  <c r="BD92" i="1"/>
  <c r="BB92" i="1"/>
  <c r="BA92" i="1"/>
  <c r="AZ92" i="1"/>
  <c r="AY92" i="1"/>
  <c r="AX92" i="1"/>
  <c r="AW92" i="1"/>
  <c r="AV92" i="1"/>
  <c r="AU92" i="1"/>
  <c r="AT92" i="1"/>
  <c r="BE91" i="1"/>
  <c r="BD91" i="1"/>
  <c r="BB91" i="1"/>
  <c r="BA91" i="1"/>
  <c r="AZ91" i="1"/>
  <c r="AY91" i="1"/>
  <c r="AX91" i="1"/>
  <c r="AW91" i="1"/>
  <c r="AV91" i="1"/>
  <c r="AU91" i="1"/>
  <c r="AT91" i="1"/>
  <c r="BE90" i="1"/>
  <c r="BD90" i="1"/>
  <c r="BB90" i="1"/>
  <c r="BA90" i="1"/>
  <c r="AZ90" i="1"/>
  <c r="AY90" i="1"/>
  <c r="AX90" i="1"/>
  <c r="AW90" i="1"/>
  <c r="AV90" i="1"/>
  <c r="AU90" i="1"/>
  <c r="AT90" i="1"/>
  <c r="BE89" i="1"/>
  <c r="BD89" i="1"/>
  <c r="BB89" i="1"/>
  <c r="BA89" i="1"/>
  <c r="AZ89" i="1"/>
  <c r="AY89" i="1"/>
  <c r="AX89" i="1"/>
  <c r="AW89" i="1"/>
  <c r="AV89" i="1"/>
  <c r="AU89" i="1"/>
  <c r="AT89" i="1"/>
  <c r="BE88" i="1"/>
  <c r="BD88" i="1"/>
  <c r="BB88" i="1"/>
  <c r="BA88" i="1"/>
  <c r="AZ88" i="1"/>
  <c r="AY88" i="1"/>
  <c r="AX88" i="1"/>
  <c r="AW88" i="1"/>
  <c r="AV88" i="1"/>
  <c r="AU88" i="1"/>
  <c r="AT88" i="1"/>
  <c r="BE87" i="1"/>
  <c r="BD87" i="1"/>
  <c r="BB87" i="1"/>
  <c r="BA87" i="1"/>
  <c r="AZ87" i="1"/>
  <c r="AY87" i="1"/>
  <c r="AX87" i="1"/>
  <c r="AW87" i="1"/>
  <c r="AV87" i="1"/>
  <c r="AU87" i="1"/>
  <c r="AT87" i="1"/>
  <c r="BE86" i="1"/>
  <c r="BD86" i="1"/>
  <c r="BB86" i="1"/>
  <c r="BA86" i="1"/>
  <c r="AZ86" i="1"/>
  <c r="AY86" i="1"/>
  <c r="AX86" i="1"/>
  <c r="AW86" i="1"/>
  <c r="AV86" i="1"/>
  <c r="AU86" i="1"/>
  <c r="AT86" i="1"/>
  <c r="BE85" i="1"/>
  <c r="BD85" i="1"/>
  <c r="BB85" i="1"/>
  <c r="BA85" i="1"/>
  <c r="AZ85" i="1"/>
  <c r="AY85" i="1"/>
  <c r="AX85" i="1"/>
  <c r="AW85" i="1"/>
  <c r="AV85" i="1"/>
  <c r="AU85" i="1"/>
  <c r="AT85" i="1"/>
  <c r="BE84" i="1"/>
  <c r="BD84" i="1"/>
  <c r="BB84" i="1"/>
  <c r="BA84" i="1"/>
  <c r="AZ84" i="1"/>
  <c r="AY84" i="1"/>
  <c r="AX84" i="1"/>
  <c r="AW84" i="1"/>
  <c r="AV84" i="1"/>
  <c r="AU84" i="1"/>
  <c r="AT84" i="1"/>
  <c r="BE83" i="1"/>
  <c r="BD83" i="1"/>
  <c r="BB83" i="1"/>
  <c r="BA83" i="1"/>
  <c r="AZ83" i="1"/>
  <c r="AY83" i="1"/>
  <c r="AX83" i="1"/>
  <c r="AW83" i="1"/>
  <c r="AV83" i="1"/>
  <c r="AU83" i="1"/>
  <c r="AT83" i="1"/>
  <c r="BE82" i="1"/>
  <c r="BD82" i="1"/>
  <c r="BB82" i="1"/>
  <c r="BA82" i="1"/>
  <c r="AZ82" i="1"/>
  <c r="AY82" i="1"/>
  <c r="AX82" i="1"/>
  <c r="AW82" i="1"/>
  <c r="AV82" i="1"/>
  <c r="AU82" i="1"/>
  <c r="AT82" i="1"/>
  <c r="BE81" i="1"/>
  <c r="BD81" i="1"/>
  <c r="BB81" i="1"/>
  <c r="BA81" i="1"/>
  <c r="AZ81" i="1"/>
  <c r="AY81" i="1"/>
  <c r="AX81" i="1"/>
  <c r="AW81" i="1"/>
  <c r="AV81" i="1"/>
  <c r="AU81" i="1"/>
  <c r="AT81" i="1"/>
  <c r="BE80" i="1"/>
  <c r="BD80" i="1"/>
  <c r="BB80" i="1"/>
  <c r="BA80" i="1"/>
  <c r="AZ80" i="1"/>
  <c r="AY80" i="1"/>
  <c r="AX80" i="1"/>
  <c r="AW80" i="1"/>
  <c r="AV80" i="1"/>
  <c r="AU80" i="1"/>
  <c r="AT80" i="1"/>
  <c r="BE79" i="1"/>
  <c r="BD79" i="1"/>
  <c r="BB79" i="1"/>
  <c r="BA79" i="1"/>
  <c r="AZ79" i="1"/>
  <c r="AY79" i="1"/>
  <c r="AX79" i="1"/>
  <c r="AW79" i="1"/>
  <c r="AV79" i="1"/>
  <c r="AU79" i="1"/>
  <c r="AT79" i="1"/>
  <c r="BE78" i="1"/>
  <c r="BD78" i="1"/>
  <c r="BB78" i="1"/>
  <c r="BA78" i="1"/>
  <c r="AZ78" i="1"/>
  <c r="AY78" i="1"/>
  <c r="AX78" i="1"/>
  <c r="AW78" i="1"/>
  <c r="AV78" i="1"/>
  <c r="AU78" i="1"/>
  <c r="AT78" i="1"/>
  <c r="BE77" i="1"/>
  <c r="BD77" i="1"/>
  <c r="BB77" i="1"/>
  <c r="BA77" i="1"/>
  <c r="AZ77" i="1"/>
  <c r="AY77" i="1"/>
  <c r="AX77" i="1"/>
  <c r="AW77" i="1"/>
  <c r="AV77" i="1"/>
  <c r="AU77" i="1"/>
  <c r="AT77" i="1"/>
  <c r="BE76" i="1"/>
  <c r="BD76" i="1"/>
  <c r="BB76" i="1"/>
  <c r="BA76" i="1"/>
  <c r="AZ76" i="1"/>
  <c r="AY76" i="1"/>
  <c r="AX76" i="1"/>
  <c r="AW76" i="1"/>
  <c r="AV76" i="1"/>
  <c r="AU76" i="1"/>
  <c r="AT76" i="1"/>
  <c r="BE75" i="1"/>
  <c r="BD75" i="1"/>
  <c r="BB75" i="1"/>
  <c r="BA75" i="1"/>
  <c r="AZ75" i="1"/>
  <c r="AY75" i="1"/>
  <c r="AX75" i="1"/>
  <c r="AW75" i="1"/>
  <c r="AV75" i="1"/>
  <c r="AU75" i="1"/>
  <c r="AT75" i="1"/>
  <c r="BE74" i="1"/>
  <c r="BD74" i="1"/>
  <c r="BB74" i="1"/>
  <c r="BA74" i="1"/>
  <c r="AZ74" i="1"/>
  <c r="AY74" i="1"/>
  <c r="AX74" i="1"/>
  <c r="AW74" i="1"/>
  <c r="AV74" i="1"/>
  <c r="AU74" i="1"/>
  <c r="AT74" i="1"/>
  <c r="BE73" i="1"/>
  <c r="BD73" i="1"/>
  <c r="BB73" i="1"/>
  <c r="BA73" i="1"/>
  <c r="AZ73" i="1"/>
  <c r="AY73" i="1"/>
  <c r="AX73" i="1"/>
  <c r="AW73" i="1"/>
  <c r="AV73" i="1"/>
  <c r="AU73" i="1"/>
  <c r="AT73" i="1"/>
  <c r="BE72" i="1"/>
  <c r="BD72" i="1"/>
  <c r="BB72" i="1"/>
  <c r="BA72" i="1"/>
  <c r="AZ72" i="1"/>
  <c r="AY72" i="1"/>
  <c r="AX72" i="1"/>
  <c r="AW72" i="1"/>
  <c r="AV72" i="1"/>
  <c r="AU72" i="1"/>
  <c r="AT72" i="1"/>
  <c r="BE71" i="1"/>
  <c r="BD71" i="1"/>
  <c r="BB71" i="1"/>
  <c r="BA71" i="1"/>
  <c r="AZ71" i="1"/>
  <c r="AY71" i="1"/>
  <c r="AX71" i="1"/>
  <c r="AW71" i="1"/>
  <c r="AV71" i="1"/>
  <c r="AU71" i="1"/>
  <c r="AT71" i="1"/>
  <c r="BE70" i="1"/>
  <c r="BD70" i="1"/>
  <c r="BB70" i="1"/>
  <c r="BA70" i="1"/>
  <c r="AZ70" i="1"/>
  <c r="AY70" i="1"/>
  <c r="AX70" i="1"/>
  <c r="AW70" i="1"/>
  <c r="AV70" i="1"/>
  <c r="AU70" i="1"/>
  <c r="AT70" i="1"/>
  <c r="BE69" i="1"/>
  <c r="BD69" i="1"/>
  <c r="BB69" i="1"/>
  <c r="BA69" i="1"/>
  <c r="AZ69" i="1"/>
  <c r="AY69" i="1"/>
  <c r="AX69" i="1"/>
  <c r="AW69" i="1"/>
  <c r="AV69" i="1"/>
  <c r="AU69" i="1"/>
  <c r="AT69" i="1"/>
  <c r="BE68" i="1"/>
  <c r="BD68" i="1"/>
  <c r="BB68" i="1"/>
  <c r="BA68" i="1"/>
  <c r="AZ68" i="1"/>
  <c r="AY68" i="1"/>
  <c r="AX68" i="1"/>
  <c r="AW68" i="1"/>
  <c r="AV68" i="1"/>
  <c r="AU68" i="1"/>
  <c r="AT68" i="1"/>
  <c r="BE67" i="1"/>
  <c r="BD67" i="1"/>
  <c r="BB67" i="1"/>
  <c r="BA67" i="1"/>
  <c r="AZ67" i="1"/>
  <c r="AY67" i="1"/>
  <c r="AX67" i="1"/>
  <c r="AW67" i="1"/>
  <c r="AV67" i="1"/>
  <c r="AU67" i="1"/>
  <c r="AT67" i="1"/>
  <c r="BE66" i="1"/>
  <c r="BD66" i="1"/>
  <c r="BB66" i="1"/>
  <c r="BA66" i="1"/>
  <c r="AZ66" i="1"/>
  <c r="AY66" i="1"/>
  <c r="AX66" i="1"/>
  <c r="AW66" i="1"/>
  <c r="AV66" i="1"/>
  <c r="AU66" i="1"/>
  <c r="AT66" i="1"/>
  <c r="BE65" i="1"/>
  <c r="BD65" i="1"/>
  <c r="BB65" i="1"/>
  <c r="BA65" i="1"/>
  <c r="AZ65" i="1"/>
  <c r="AY65" i="1"/>
  <c r="AX65" i="1"/>
  <c r="AW65" i="1"/>
  <c r="AV65" i="1"/>
  <c r="AU65" i="1"/>
  <c r="AT65" i="1"/>
  <c r="BE64" i="1"/>
  <c r="BD64" i="1"/>
  <c r="BB64" i="1"/>
  <c r="BA64" i="1"/>
  <c r="AZ64" i="1"/>
  <c r="AY64" i="1"/>
  <c r="AX64" i="1"/>
  <c r="AW64" i="1"/>
  <c r="AV64" i="1"/>
  <c r="AU64" i="1"/>
  <c r="AT64" i="1"/>
  <c r="BE63" i="1"/>
  <c r="BD63" i="1"/>
  <c r="BB63" i="1"/>
  <c r="BA63" i="1"/>
  <c r="AZ63" i="1"/>
  <c r="AY63" i="1"/>
  <c r="AX63" i="1"/>
  <c r="AW63" i="1"/>
  <c r="AV63" i="1"/>
  <c r="AU63" i="1"/>
  <c r="AT63" i="1"/>
  <c r="BE62" i="1"/>
  <c r="BD62" i="1"/>
  <c r="BB62" i="1"/>
  <c r="BA62" i="1"/>
  <c r="AZ62" i="1"/>
  <c r="AY62" i="1"/>
  <c r="AX62" i="1"/>
  <c r="AW62" i="1"/>
  <c r="AV62" i="1"/>
  <c r="AU62" i="1"/>
  <c r="AT62" i="1"/>
  <c r="BE61" i="1"/>
  <c r="BD61" i="1"/>
  <c r="BB61" i="1"/>
  <c r="BA61" i="1"/>
  <c r="AZ61" i="1"/>
  <c r="AY61" i="1"/>
  <c r="AX61" i="1"/>
  <c r="AW61" i="1"/>
  <c r="AV61" i="1"/>
  <c r="AU61" i="1"/>
  <c r="AT61" i="1"/>
  <c r="BE60" i="1"/>
  <c r="BD60" i="1"/>
  <c r="BB60" i="1"/>
  <c r="BA60" i="1"/>
  <c r="AZ60" i="1"/>
  <c r="AY60" i="1"/>
  <c r="AX60" i="1"/>
  <c r="AW60" i="1"/>
  <c r="AV60" i="1"/>
  <c r="AU60" i="1"/>
  <c r="AT60" i="1"/>
  <c r="BE59" i="1"/>
  <c r="BD59" i="1"/>
  <c r="BB59" i="1"/>
  <c r="BA59" i="1"/>
  <c r="AZ59" i="1"/>
  <c r="AY59" i="1"/>
  <c r="AX59" i="1"/>
  <c r="AW59" i="1"/>
  <c r="AV59" i="1"/>
  <c r="AU59" i="1"/>
  <c r="AT59" i="1"/>
  <c r="BE58" i="1"/>
  <c r="BD58" i="1"/>
  <c r="BB58" i="1"/>
  <c r="BA58" i="1"/>
  <c r="AZ58" i="1"/>
  <c r="AY58" i="1"/>
  <c r="AX58" i="1"/>
  <c r="AW58" i="1"/>
  <c r="AV58" i="1"/>
  <c r="AU58" i="1"/>
  <c r="AT58" i="1"/>
  <c r="BE57" i="1"/>
  <c r="BD57" i="1"/>
  <c r="BB57" i="1"/>
  <c r="BA57" i="1"/>
  <c r="AZ57" i="1"/>
  <c r="AY57" i="1"/>
  <c r="AX57" i="1"/>
  <c r="AW57" i="1"/>
  <c r="AV57" i="1"/>
  <c r="AU57" i="1"/>
  <c r="AT57" i="1"/>
  <c r="BE56" i="1"/>
  <c r="BD56" i="1"/>
  <c r="BB56" i="1"/>
  <c r="BA56" i="1"/>
  <c r="AZ56" i="1"/>
  <c r="AY56" i="1"/>
  <c r="AX56" i="1"/>
  <c r="AW56" i="1"/>
  <c r="AV56" i="1"/>
  <c r="AU56" i="1"/>
  <c r="AT56" i="1"/>
  <c r="BE55" i="1"/>
  <c r="BD55" i="1"/>
  <c r="BB55" i="1"/>
  <c r="BA55" i="1"/>
  <c r="AZ55" i="1"/>
  <c r="AY55" i="1"/>
  <c r="AX55" i="1"/>
  <c r="AW55" i="1"/>
  <c r="AV55" i="1"/>
  <c r="AU55" i="1"/>
  <c r="AT55" i="1"/>
  <c r="BE54" i="1"/>
  <c r="BD54" i="1"/>
  <c r="BB54" i="1"/>
  <c r="BA54" i="1"/>
  <c r="AZ54" i="1"/>
  <c r="AY54" i="1"/>
  <c r="AX54" i="1"/>
  <c r="AW54" i="1"/>
  <c r="AV54" i="1"/>
  <c r="AU54" i="1"/>
  <c r="AT54" i="1"/>
  <c r="BE53" i="1"/>
  <c r="BD53" i="1"/>
  <c r="BB53" i="1"/>
  <c r="BA53" i="1"/>
  <c r="AZ53" i="1"/>
  <c r="AY53" i="1"/>
  <c r="AX53" i="1"/>
  <c r="AW53" i="1"/>
  <c r="AV53" i="1"/>
  <c r="AU53" i="1"/>
  <c r="AT53" i="1"/>
  <c r="BE52" i="1"/>
  <c r="BD52" i="1"/>
  <c r="BB52" i="1"/>
  <c r="BA52" i="1"/>
  <c r="AZ52" i="1"/>
  <c r="AY52" i="1"/>
  <c r="AX52" i="1"/>
  <c r="AW52" i="1"/>
  <c r="AV52" i="1"/>
  <c r="AU52" i="1"/>
  <c r="AT52" i="1"/>
  <c r="BE51" i="1"/>
  <c r="BD51" i="1"/>
  <c r="BB51" i="1"/>
  <c r="BA51" i="1"/>
  <c r="AZ51" i="1"/>
  <c r="AY51" i="1"/>
  <c r="AX51" i="1"/>
  <c r="AW51" i="1"/>
  <c r="AV51" i="1"/>
  <c r="AU51" i="1"/>
  <c r="AT51" i="1"/>
  <c r="BE50" i="1"/>
  <c r="BD50" i="1"/>
  <c r="BB50" i="1"/>
  <c r="BA50" i="1"/>
  <c r="AZ50" i="1"/>
  <c r="AY50" i="1"/>
  <c r="AX50" i="1"/>
  <c r="AW50" i="1"/>
  <c r="AV50" i="1"/>
  <c r="AU50" i="1"/>
  <c r="AT50" i="1"/>
  <c r="BE49" i="1"/>
  <c r="BD49" i="1"/>
  <c r="BB49" i="1"/>
  <c r="BA49" i="1"/>
  <c r="AZ49" i="1"/>
  <c r="AY49" i="1"/>
  <c r="AX49" i="1"/>
  <c r="AW49" i="1"/>
  <c r="AV49" i="1"/>
  <c r="AU49" i="1"/>
  <c r="AT49" i="1"/>
  <c r="BE48" i="1"/>
  <c r="BD48" i="1"/>
  <c r="BB48" i="1"/>
  <c r="BA48" i="1"/>
  <c r="AZ48" i="1"/>
  <c r="AY48" i="1"/>
  <c r="AX48" i="1"/>
  <c r="AW48" i="1"/>
  <c r="AV48" i="1"/>
  <c r="AU48" i="1"/>
  <c r="AT48" i="1"/>
  <c r="BE47" i="1"/>
  <c r="BD47" i="1"/>
  <c r="BB47" i="1"/>
  <c r="BA47" i="1"/>
  <c r="AZ47" i="1"/>
  <c r="AY47" i="1"/>
  <c r="AX47" i="1"/>
  <c r="AW47" i="1"/>
  <c r="AV47" i="1"/>
  <c r="AU47" i="1"/>
  <c r="AT47" i="1"/>
  <c r="BE46" i="1"/>
  <c r="BD46" i="1"/>
  <c r="BB46" i="1"/>
  <c r="BA46" i="1"/>
  <c r="AZ46" i="1"/>
  <c r="AY46" i="1"/>
  <c r="AX46" i="1"/>
  <c r="AW46" i="1"/>
  <c r="AV46" i="1"/>
  <c r="AU46" i="1"/>
  <c r="AT46" i="1"/>
  <c r="BE45" i="1"/>
  <c r="BD45" i="1"/>
  <c r="BB45" i="1"/>
  <c r="BA45" i="1"/>
  <c r="AZ45" i="1"/>
  <c r="AY45" i="1"/>
  <c r="AX45" i="1"/>
  <c r="AW45" i="1"/>
  <c r="AV45" i="1"/>
  <c r="AU45" i="1"/>
  <c r="AT45" i="1"/>
  <c r="BE44" i="1"/>
  <c r="BD44" i="1"/>
  <c r="BB44" i="1"/>
  <c r="BA44" i="1"/>
  <c r="AZ44" i="1"/>
  <c r="AY44" i="1"/>
  <c r="AX44" i="1"/>
  <c r="AW44" i="1"/>
  <c r="AV44" i="1"/>
  <c r="AU44" i="1"/>
  <c r="AT44" i="1"/>
  <c r="BE43" i="1"/>
  <c r="BD43" i="1"/>
  <c r="BB43" i="1"/>
  <c r="BA43" i="1"/>
  <c r="AZ43" i="1"/>
  <c r="AY43" i="1"/>
  <c r="AX43" i="1"/>
  <c r="AW43" i="1"/>
  <c r="AV43" i="1"/>
  <c r="AU43" i="1"/>
  <c r="AT43" i="1"/>
  <c r="BE42" i="1"/>
  <c r="BD42" i="1"/>
  <c r="BB42" i="1"/>
  <c r="BA42" i="1"/>
  <c r="AZ42" i="1"/>
  <c r="AY42" i="1"/>
  <c r="AX42" i="1"/>
  <c r="AW42" i="1"/>
  <c r="AV42" i="1"/>
  <c r="AU42" i="1"/>
  <c r="AT42" i="1"/>
  <c r="BE41" i="1"/>
  <c r="BD41" i="1"/>
  <c r="BB41" i="1"/>
  <c r="BA41" i="1"/>
  <c r="AZ41" i="1"/>
  <c r="AY41" i="1"/>
  <c r="AX41" i="1"/>
  <c r="AW41" i="1"/>
  <c r="AV41" i="1"/>
  <c r="AU41" i="1"/>
  <c r="AT41" i="1"/>
  <c r="BE40" i="1"/>
  <c r="BD40" i="1"/>
  <c r="BB40" i="1"/>
  <c r="BA40" i="1"/>
  <c r="AZ40" i="1"/>
  <c r="AY40" i="1"/>
  <c r="AX40" i="1"/>
  <c r="AW40" i="1"/>
  <c r="AV40" i="1"/>
  <c r="AU40" i="1"/>
  <c r="AT40" i="1"/>
  <c r="BE39" i="1"/>
  <c r="BD39" i="1"/>
  <c r="BB39" i="1"/>
  <c r="BA39" i="1"/>
  <c r="AZ39" i="1"/>
  <c r="AY39" i="1"/>
  <c r="AX39" i="1"/>
  <c r="AW39" i="1"/>
  <c r="AV39" i="1"/>
  <c r="AU39" i="1"/>
  <c r="AT39" i="1"/>
  <c r="BE38" i="1"/>
  <c r="BD38" i="1"/>
  <c r="BB38" i="1"/>
  <c r="BA38" i="1"/>
  <c r="AZ38" i="1"/>
  <c r="AY38" i="1"/>
  <c r="AX38" i="1"/>
  <c r="AW38" i="1"/>
  <c r="AV38" i="1"/>
  <c r="AU38" i="1"/>
  <c r="AT38" i="1"/>
  <c r="BE37" i="1"/>
  <c r="BD37" i="1"/>
  <c r="BB37" i="1"/>
  <c r="BA37" i="1"/>
  <c r="AZ37" i="1"/>
  <c r="AY37" i="1"/>
  <c r="AX37" i="1"/>
  <c r="AW37" i="1"/>
  <c r="AV37" i="1"/>
  <c r="AU37" i="1"/>
  <c r="AT37" i="1"/>
  <c r="BE36" i="1"/>
  <c r="BD36" i="1"/>
  <c r="BB36" i="1"/>
  <c r="BA36" i="1"/>
  <c r="AZ36" i="1"/>
  <c r="AY36" i="1"/>
  <c r="AX36" i="1"/>
  <c r="AW36" i="1"/>
  <c r="AV36" i="1"/>
  <c r="AU36" i="1"/>
  <c r="AT36" i="1"/>
  <c r="BE35" i="1"/>
  <c r="BD35" i="1"/>
  <c r="BB35" i="1"/>
  <c r="BA35" i="1"/>
  <c r="AZ35" i="1"/>
  <c r="AY35" i="1"/>
  <c r="AX35" i="1"/>
  <c r="AW35" i="1"/>
  <c r="AV35" i="1"/>
  <c r="AU35" i="1"/>
  <c r="AT35" i="1"/>
  <c r="BE34" i="1"/>
  <c r="BD34" i="1"/>
  <c r="BB34" i="1"/>
  <c r="BA34" i="1"/>
  <c r="AZ34" i="1"/>
  <c r="AY34" i="1"/>
  <c r="AX34" i="1"/>
  <c r="AW34" i="1"/>
  <c r="AV34" i="1"/>
  <c r="AU34" i="1"/>
  <c r="AT34" i="1"/>
  <c r="BE33" i="1"/>
  <c r="BD33" i="1"/>
  <c r="BB33" i="1"/>
  <c r="BA33" i="1"/>
  <c r="AZ33" i="1"/>
  <c r="AY33" i="1"/>
  <c r="AX33" i="1"/>
  <c r="AW33" i="1"/>
  <c r="AV33" i="1"/>
  <c r="AU33" i="1"/>
  <c r="AT33" i="1"/>
  <c r="BE32" i="1"/>
  <c r="BD32" i="1"/>
  <c r="BB32" i="1"/>
  <c r="BA32" i="1"/>
  <c r="AZ32" i="1"/>
  <c r="AY32" i="1"/>
  <c r="AX32" i="1"/>
  <c r="AW32" i="1"/>
  <c r="AV32" i="1"/>
  <c r="AU32" i="1"/>
  <c r="AT32" i="1"/>
  <c r="BE31" i="1"/>
  <c r="BD31" i="1"/>
  <c r="BB31" i="1"/>
  <c r="BA31" i="1"/>
  <c r="AZ31" i="1"/>
  <c r="AY31" i="1"/>
  <c r="AX31" i="1"/>
  <c r="AW31" i="1"/>
  <c r="AV31" i="1"/>
  <c r="AU31" i="1"/>
  <c r="AT31" i="1"/>
  <c r="BE30" i="1"/>
  <c r="BD30" i="1"/>
  <c r="BB30" i="1"/>
  <c r="BA30" i="1"/>
  <c r="AZ30" i="1"/>
  <c r="AY30" i="1"/>
  <c r="AX30" i="1"/>
  <c r="AW30" i="1"/>
  <c r="AV30" i="1"/>
  <c r="AU30" i="1"/>
  <c r="AT30" i="1"/>
  <c r="BE29" i="1"/>
  <c r="BD29" i="1"/>
  <c r="BB29" i="1"/>
  <c r="BA29" i="1"/>
  <c r="AZ29" i="1"/>
  <c r="AY29" i="1"/>
  <c r="AX29" i="1"/>
  <c r="AW29" i="1"/>
  <c r="AV29" i="1"/>
  <c r="AU29" i="1"/>
  <c r="AT29" i="1"/>
  <c r="BE28" i="1"/>
  <c r="BD28" i="1"/>
  <c r="BB28" i="1"/>
  <c r="BA28" i="1"/>
  <c r="AZ28" i="1"/>
  <c r="AY28" i="1"/>
  <c r="AX28" i="1"/>
  <c r="AW28" i="1"/>
  <c r="AV28" i="1"/>
  <c r="AU28" i="1"/>
  <c r="AT28" i="1"/>
  <c r="BE27" i="1"/>
  <c r="BD27" i="1"/>
  <c r="BB27" i="1"/>
  <c r="BA27" i="1"/>
  <c r="AZ27" i="1"/>
  <c r="AY27" i="1"/>
  <c r="AX27" i="1"/>
  <c r="AW27" i="1"/>
  <c r="AV27" i="1"/>
  <c r="AU27" i="1"/>
  <c r="AT27" i="1"/>
  <c r="BE26" i="1"/>
  <c r="BD26" i="1"/>
  <c r="BB26" i="1"/>
  <c r="BA26" i="1"/>
  <c r="AZ26" i="1"/>
  <c r="AY26" i="1"/>
  <c r="AX26" i="1"/>
  <c r="AW26" i="1"/>
  <c r="AV26" i="1"/>
  <c r="AU26" i="1"/>
  <c r="AT26" i="1"/>
  <c r="BE25" i="1"/>
  <c r="BD25" i="1"/>
  <c r="BB25" i="1"/>
  <c r="BA25" i="1"/>
  <c r="AZ25" i="1"/>
  <c r="AY25" i="1"/>
  <c r="AX25" i="1"/>
  <c r="AW25" i="1"/>
  <c r="AV25" i="1"/>
  <c r="AU25" i="1"/>
  <c r="AT25" i="1"/>
  <c r="BE24" i="1"/>
  <c r="BD24" i="1"/>
  <c r="BB24" i="1"/>
  <c r="BA24" i="1"/>
  <c r="AZ24" i="1"/>
  <c r="AY24" i="1"/>
  <c r="AX24" i="1"/>
  <c r="AW24" i="1"/>
  <c r="AV24" i="1"/>
  <c r="AU24" i="1"/>
  <c r="AT24" i="1"/>
  <c r="BE23" i="1"/>
  <c r="BD23" i="1"/>
  <c r="BB23" i="1"/>
  <c r="BA23" i="1"/>
  <c r="AZ23" i="1"/>
  <c r="AY23" i="1"/>
  <c r="AX23" i="1"/>
  <c r="AW23" i="1"/>
  <c r="AV23" i="1"/>
  <c r="AU23" i="1"/>
  <c r="AT23" i="1"/>
  <c r="BE22" i="1"/>
  <c r="BD22" i="1"/>
  <c r="BB22" i="1"/>
  <c r="BA22" i="1"/>
  <c r="AZ22" i="1"/>
  <c r="AY22" i="1"/>
  <c r="AX22" i="1"/>
  <c r="AW22" i="1"/>
  <c r="AV22" i="1"/>
  <c r="AU22" i="1"/>
  <c r="AT22" i="1"/>
  <c r="BE21" i="1"/>
  <c r="BD21" i="1"/>
  <c r="BB21" i="1"/>
  <c r="BA21" i="1"/>
  <c r="AZ21" i="1"/>
  <c r="AY21" i="1"/>
  <c r="AX21" i="1"/>
  <c r="AW21" i="1"/>
  <c r="AV21" i="1"/>
  <c r="AU21" i="1"/>
  <c r="AT21" i="1"/>
  <c r="BE20" i="1"/>
  <c r="BD20" i="1"/>
  <c r="BB20" i="1"/>
  <c r="BA20" i="1"/>
  <c r="AZ20" i="1"/>
  <c r="AY20" i="1"/>
  <c r="AX20" i="1"/>
  <c r="AW20" i="1"/>
  <c r="AV20" i="1"/>
  <c r="AU20" i="1"/>
  <c r="AT20" i="1"/>
  <c r="BE19" i="1"/>
  <c r="BD19" i="1"/>
  <c r="BB19" i="1"/>
  <c r="BA19" i="1"/>
  <c r="AZ19" i="1"/>
  <c r="AY19" i="1"/>
  <c r="AX19" i="1"/>
  <c r="AW19" i="1"/>
  <c r="AV19" i="1"/>
  <c r="AU19" i="1"/>
  <c r="AT19" i="1"/>
  <c r="BE18" i="1"/>
  <c r="BD18" i="1"/>
  <c r="BB18" i="1"/>
  <c r="BA18" i="1"/>
  <c r="AZ18" i="1"/>
  <c r="AY18" i="1"/>
  <c r="AX18" i="1"/>
  <c r="AW18" i="1"/>
  <c r="AV18" i="1"/>
  <c r="AU18" i="1"/>
  <c r="AT18" i="1"/>
  <c r="BE17" i="1"/>
  <c r="BD17" i="1"/>
  <c r="BB17" i="1"/>
  <c r="BA17" i="1"/>
  <c r="AZ17" i="1"/>
  <c r="AY17" i="1"/>
  <c r="AX17" i="1"/>
  <c r="AW17" i="1"/>
  <c r="AV17" i="1"/>
  <c r="AU17" i="1"/>
  <c r="AT17" i="1"/>
  <c r="BE16" i="1"/>
  <c r="BD16" i="1"/>
  <c r="BB16" i="1"/>
  <c r="BA16" i="1"/>
  <c r="AZ16" i="1"/>
  <c r="AY16" i="1"/>
  <c r="AX16" i="1"/>
  <c r="AW16" i="1"/>
  <c r="AV16" i="1"/>
  <c r="AU16" i="1"/>
  <c r="AT16" i="1"/>
  <c r="BE15" i="1"/>
  <c r="BD15" i="1"/>
  <c r="BB15" i="1"/>
  <c r="BA15" i="1"/>
  <c r="AZ15" i="1"/>
  <c r="AY15" i="1"/>
  <c r="AX15" i="1"/>
  <c r="AW15" i="1"/>
  <c r="AV15" i="1"/>
  <c r="AU15" i="1"/>
  <c r="AT15" i="1"/>
  <c r="BE14" i="1"/>
  <c r="BD14" i="1"/>
  <c r="BB14" i="1"/>
  <c r="BA14" i="1"/>
  <c r="AZ14" i="1"/>
  <c r="AY14" i="1"/>
  <c r="AX14" i="1"/>
  <c r="AW14" i="1"/>
  <c r="AV14" i="1"/>
  <c r="AU14" i="1"/>
  <c r="AT14" i="1"/>
  <c r="BE13" i="1"/>
  <c r="BD13" i="1"/>
  <c r="BB13" i="1"/>
  <c r="BA13" i="1"/>
  <c r="AZ13" i="1"/>
  <c r="AY13" i="1"/>
  <c r="AX13" i="1"/>
  <c r="AW13" i="1"/>
  <c r="AV13" i="1"/>
  <c r="AU13" i="1"/>
  <c r="AT13" i="1"/>
  <c r="BE12" i="1"/>
  <c r="BD12" i="1"/>
  <c r="BB12" i="1"/>
  <c r="BA12" i="1"/>
  <c r="AZ12" i="1"/>
  <c r="AY12" i="1"/>
  <c r="AX12" i="1"/>
  <c r="AW12" i="1"/>
  <c r="AV12" i="1"/>
  <c r="AU12" i="1"/>
  <c r="AT12" i="1"/>
  <c r="BE11" i="1"/>
  <c r="BD11" i="1"/>
  <c r="BB11" i="1"/>
  <c r="BA11" i="1"/>
  <c r="AZ11" i="1"/>
  <c r="AY11" i="1"/>
  <c r="AX11" i="1"/>
  <c r="AW11" i="1"/>
  <c r="AV11" i="1"/>
  <c r="AU11" i="1"/>
  <c r="AT11" i="1"/>
  <c r="BE10" i="1"/>
  <c r="BD10" i="1"/>
  <c r="BB10" i="1"/>
  <c r="BA10" i="1"/>
  <c r="AZ10" i="1"/>
  <c r="AY10" i="1"/>
  <c r="AX10" i="1"/>
  <c r="AW10" i="1"/>
  <c r="AV10" i="1"/>
  <c r="AU10" i="1"/>
  <c r="AT10" i="1"/>
  <c r="BE9" i="1"/>
  <c r="BD9" i="1"/>
  <c r="BB9" i="1"/>
  <c r="BA9" i="1"/>
  <c r="AZ9" i="1"/>
  <c r="AY9" i="1"/>
  <c r="AX9" i="1"/>
  <c r="AW9" i="1"/>
  <c r="AV9" i="1"/>
  <c r="AU9" i="1"/>
  <c r="AT9" i="1"/>
  <c r="BE8" i="1"/>
  <c r="BD8" i="1"/>
  <c r="BB8" i="1"/>
  <c r="BA8" i="1"/>
  <c r="AZ8" i="1"/>
  <c r="AY8" i="1"/>
  <c r="AX8" i="1"/>
  <c r="AW8" i="1"/>
  <c r="AV8" i="1"/>
  <c r="AU8" i="1"/>
  <c r="AT8" i="1"/>
  <c r="BE7" i="1"/>
  <c r="BD7" i="1"/>
  <c r="BB7" i="1"/>
  <c r="BA7" i="1"/>
  <c r="AZ7" i="1"/>
  <c r="AY7" i="1"/>
  <c r="AX7" i="1"/>
  <c r="AW7" i="1"/>
  <c r="AV7" i="1"/>
  <c r="AU7" i="1"/>
  <c r="AT7" i="1"/>
  <c r="BE6" i="1"/>
  <c r="BD6" i="1"/>
  <c r="BB6" i="1"/>
  <c r="BA6" i="1"/>
  <c r="AZ6" i="1"/>
  <c r="AY6" i="1"/>
  <c r="AX6" i="1"/>
  <c r="AW6" i="1"/>
  <c r="AV6" i="1"/>
  <c r="AU6" i="1"/>
  <c r="AT6" i="1"/>
  <c r="BE5" i="1"/>
  <c r="BD5" i="1"/>
  <c r="BB5" i="1"/>
  <c r="BA5" i="1"/>
  <c r="AZ5" i="1"/>
  <c r="AY5" i="1"/>
  <c r="AX5" i="1"/>
  <c r="AW5" i="1"/>
  <c r="AV5" i="1"/>
  <c r="AU5" i="1"/>
  <c r="AT5" i="1"/>
  <c r="AM5" i="1"/>
  <c r="AN5" i="1"/>
  <c r="AO504" i="1"/>
  <c r="AO503" i="1"/>
  <c r="AO502" i="1"/>
  <c r="AO501" i="1"/>
  <c r="AO500" i="1"/>
  <c r="AO499" i="1"/>
  <c r="AO498" i="1"/>
  <c r="AO497" i="1"/>
  <c r="AO496" i="1"/>
  <c r="AO495" i="1"/>
  <c r="AO494" i="1"/>
  <c r="AO493" i="1"/>
  <c r="AO492" i="1"/>
  <c r="AO491" i="1"/>
  <c r="AO490" i="1"/>
  <c r="AO489" i="1"/>
  <c r="AO488" i="1"/>
  <c r="AO487" i="1"/>
  <c r="AO486" i="1"/>
  <c r="AO485" i="1"/>
  <c r="AO484" i="1"/>
  <c r="AO483" i="1"/>
  <c r="AO482" i="1"/>
  <c r="AO481" i="1"/>
  <c r="AO480" i="1"/>
  <c r="AO479" i="1"/>
  <c r="AO478" i="1"/>
  <c r="AO477" i="1"/>
  <c r="AO476" i="1"/>
  <c r="AO475" i="1"/>
  <c r="AO474" i="1"/>
  <c r="AO473" i="1"/>
  <c r="AO472" i="1"/>
  <c r="AO471" i="1"/>
  <c r="AO470" i="1"/>
  <c r="AO469" i="1"/>
  <c r="AO468" i="1"/>
  <c r="AO467" i="1"/>
  <c r="AO466" i="1"/>
  <c r="AO465" i="1"/>
  <c r="AO464" i="1"/>
  <c r="AO463" i="1"/>
  <c r="AO462" i="1"/>
  <c r="AO461" i="1"/>
  <c r="AO460" i="1"/>
  <c r="AO459" i="1"/>
  <c r="AO458" i="1"/>
  <c r="AO457" i="1"/>
  <c r="AO456" i="1"/>
  <c r="AO455" i="1"/>
  <c r="AO454" i="1"/>
  <c r="AO453" i="1"/>
  <c r="AO452" i="1"/>
  <c r="AO451" i="1"/>
  <c r="AO450" i="1"/>
  <c r="AO449" i="1"/>
  <c r="AO448" i="1"/>
  <c r="AO447" i="1"/>
  <c r="AO446" i="1"/>
  <c r="AO445" i="1"/>
  <c r="AO444" i="1"/>
  <c r="AO443" i="1"/>
  <c r="AO442" i="1"/>
  <c r="AO441" i="1"/>
  <c r="AO440" i="1"/>
  <c r="AO439" i="1"/>
  <c r="AO438" i="1"/>
  <c r="AO437" i="1"/>
  <c r="AO436" i="1"/>
  <c r="AO435" i="1"/>
  <c r="AO434" i="1"/>
  <c r="AO433" i="1"/>
  <c r="AO432" i="1"/>
  <c r="AO431" i="1"/>
  <c r="AO430" i="1"/>
  <c r="AO429" i="1"/>
  <c r="AO428" i="1"/>
  <c r="AO427" i="1"/>
  <c r="AO426" i="1"/>
  <c r="AO425" i="1"/>
  <c r="AO424" i="1"/>
  <c r="AO423" i="1"/>
  <c r="AO422" i="1"/>
  <c r="AO421" i="1"/>
  <c r="AO420" i="1"/>
  <c r="AO419" i="1"/>
  <c r="AO418" i="1"/>
  <c r="AO417" i="1"/>
  <c r="AO416" i="1"/>
  <c r="AO415" i="1"/>
  <c r="AO414" i="1"/>
  <c r="AO413" i="1"/>
  <c r="AO412" i="1"/>
  <c r="AO411" i="1"/>
  <c r="AO410" i="1"/>
  <c r="AO409" i="1"/>
  <c r="AO408" i="1"/>
  <c r="AO407" i="1"/>
  <c r="AO406" i="1"/>
  <c r="AO405" i="1"/>
  <c r="AO404" i="1"/>
  <c r="AO403" i="1"/>
  <c r="AO402" i="1"/>
  <c r="AO401" i="1"/>
  <c r="AO400" i="1"/>
  <c r="AO399" i="1"/>
  <c r="AO398" i="1"/>
  <c r="AO397" i="1"/>
  <c r="AO396" i="1"/>
  <c r="AO395" i="1"/>
  <c r="AO394" i="1"/>
  <c r="AO393" i="1"/>
  <c r="AO392" i="1"/>
  <c r="AO391" i="1"/>
  <c r="AO390" i="1"/>
  <c r="AO389" i="1"/>
  <c r="AO388" i="1"/>
  <c r="AO387" i="1"/>
  <c r="AO386" i="1"/>
  <c r="AO385" i="1"/>
  <c r="AO384" i="1"/>
  <c r="AO383" i="1"/>
  <c r="AO382" i="1"/>
  <c r="AO381" i="1"/>
  <c r="AO380" i="1"/>
  <c r="AO379" i="1"/>
  <c r="AO378" i="1"/>
  <c r="AO377" i="1"/>
  <c r="AO376" i="1"/>
  <c r="AO375" i="1"/>
  <c r="AO374" i="1"/>
  <c r="AO373" i="1"/>
  <c r="AO372" i="1"/>
  <c r="AO371" i="1"/>
  <c r="AO370" i="1"/>
  <c r="AO369" i="1"/>
  <c r="AO368" i="1"/>
  <c r="AO367" i="1"/>
  <c r="AO366" i="1"/>
  <c r="AO365" i="1"/>
  <c r="AO364" i="1"/>
  <c r="AO363" i="1"/>
  <c r="AO362" i="1"/>
  <c r="AO361" i="1"/>
  <c r="AO360" i="1"/>
  <c r="AO359" i="1"/>
  <c r="AO358" i="1"/>
  <c r="AO357" i="1"/>
  <c r="AO356" i="1"/>
  <c r="AO355" i="1"/>
  <c r="AO354" i="1"/>
  <c r="AO353" i="1"/>
  <c r="AO352" i="1"/>
  <c r="AO351" i="1"/>
  <c r="AO350" i="1"/>
  <c r="AO349" i="1"/>
  <c r="AO348" i="1"/>
  <c r="AO347" i="1"/>
  <c r="AO346" i="1"/>
  <c r="AO345" i="1"/>
  <c r="AO344" i="1"/>
  <c r="AO343" i="1"/>
  <c r="AO342" i="1"/>
  <c r="AO341" i="1"/>
  <c r="AO340" i="1"/>
  <c r="AO339" i="1"/>
  <c r="AO338" i="1"/>
  <c r="AO337" i="1"/>
  <c r="AO336" i="1"/>
  <c r="AO335" i="1"/>
  <c r="AO334" i="1"/>
  <c r="AO333" i="1"/>
  <c r="AO332" i="1"/>
  <c r="AO331" i="1"/>
  <c r="AO330" i="1"/>
  <c r="AO329" i="1"/>
  <c r="AO328" i="1"/>
  <c r="AO327" i="1"/>
  <c r="AO326" i="1"/>
  <c r="AO325" i="1"/>
  <c r="AO324" i="1"/>
  <c r="AO323" i="1"/>
  <c r="AO322" i="1"/>
  <c r="AO321" i="1"/>
  <c r="AO320" i="1"/>
  <c r="AO319" i="1"/>
  <c r="AO318" i="1"/>
  <c r="AO317" i="1"/>
  <c r="AO316" i="1"/>
  <c r="AO315" i="1"/>
  <c r="AO314" i="1"/>
  <c r="AO313" i="1"/>
  <c r="AO312" i="1"/>
  <c r="AO311" i="1"/>
  <c r="AO310" i="1"/>
  <c r="AO309" i="1"/>
  <c r="AO308" i="1"/>
  <c r="AO307" i="1"/>
  <c r="AO306" i="1"/>
  <c r="AO305" i="1"/>
  <c r="AO304" i="1"/>
  <c r="AO303" i="1"/>
  <c r="AO302" i="1"/>
  <c r="AO301" i="1"/>
  <c r="AO300" i="1"/>
  <c r="AO299" i="1"/>
  <c r="AO298" i="1"/>
  <c r="AO297" i="1"/>
  <c r="AO296" i="1"/>
  <c r="AO295" i="1"/>
  <c r="AO294" i="1"/>
  <c r="AO293" i="1"/>
  <c r="AO292" i="1"/>
  <c r="AO291" i="1"/>
  <c r="AO290" i="1"/>
  <c r="AO289" i="1"/>
  <c r="AO288" i="1"/>
  <c r="AO287" i="1"/>
  <c r="AO286" i="1"/>
  <c r="AO285" i="1"/>
  <c r="AO284" i="1"/>
  <c r="AO283" i="1"/>
  <c r="AO282" i="1"/>
  <c r="AO281" i="1"/>
  <c r="AO280" i="1"/>
  <c r="AO279" i="1"/>
  <c r="AO278" i="1"/>
  <c r="AO277" i="1"/>
  <c r="AO276" i="1"/>
  <c r="AO275" i="1"/>
  <c r="AO274" i="1"/>
  <c r="AO273" i="1"/>
  <c r="AO272" i="1"/>
  <c r="AO271" i="1"/>
  <c r="AO270" i="1"/>
  <c r="AO269" i="1"/>
  <c r="AO268" i="1"/>
  <c r="AO267" i="1"/>
  <c r="AO266" i="1"/>
  <c r="AO265" i="1"/>
  <c r="AO264" i="1"/>
  <c r="AO263" i="1"/>
  <c r="AO262" i="1"/>
  <c r="AO261" i="1"/>
  <c r="AO260" i="1"/>
  <c r="AO259" i="1"/>
  <c r="AO258" i="1"/>
  <c r="AO257" i="1"/>
  <c r="AO256" i="1"/>
  <c r="AO255" i="1"/>
  <c r="AO254" i="1"/>
  <c r="AO253" i="1"/>
  <c r="AO252" i="1"/>
  <c r="AO251" i="1"/>
  <c r="AO250" i="1"/>
  <c r="AO249" i="1"/>
  <c r="AO248" i="1"/>
  <c r="AO247" i="1"/>
  <c r="AO246" i="1"/>
  <c r="AO245" i="1"/>
  <c r="AO244" i="1"/>
  <c r="AO243" i="1"/>
  <c r="AO242" i="1"/>
  <c r="AO241" i="1"/>
  <c r="AO240" i="1"/>
  <c r="AO239" i="1"/>
  <c r="AO238" i="1"/>
  <c r="AO237" i="1"/>
  <c r="AO236" i="1"/>
  <c r="AO235" i="1"/>
  <c r="AO234" i="1"/>
  <c r="AO233" i="1"/>
  <c r="AO232" i="1"/>
  <c r="AO231" i="1"/>
  <c r="AO230" i="1"/>
  <c r="AO229" i="1"/>
  <c r="AO228" i="1"/>
  <c r="AO227" i="1"/>
  <c r="AO226" i="1"/>
  <c r="AO225" i="1"/>
  <c r="AO224" i="1"/>
  <c r="AO223" i="1"/>
  <c r="AO222" i="1"/>
  <c r="AO221" i="1"/>
  <c r="AO220" i="1"/>
  <c r="AO219" i="1"/>
  <c r="AO218" i="1"/>
  <c r="AO217" i="1"/>
  <c r="AO216" i="1"/>
  <c r="AO215" i="1"/>
  <c r="AO214" i="1"/>
  <c r="AO213" i="1"/>
  <c r="AO212" i="1"/>
  <c r="AO211" i="1"/>
  <c r="AO210" i="1"/>
  <c r="AO209" i="1"/>
  <c r="AO208" i="1"/>
  <c r="AO207" i="1"/>
  <c r="AO206" i="1"/>
  <c r="AO205" i="1"/>
  <c r="AO204" i="1"/>
  <c r="AO203" i="1"/>
  <c r="AO202" i="1"/>
  <c r="AO201" i="1"/>
  <c r="AO200" i="1"/>
  <c r="AO199" i="1"/>
  <c r="AO198" i="1"/>
  <c r="AO197" i="1"/>
  <c r="AO196" i="1"/>
  <c r="AO195" i="1"/>
  <c r="AO194" i="1"/>
  <c r="AO193" i="1"/>
  <c r="AO192" i="1"/>
  <c r="AO191" i="1"/>
  <c r="AO190" i="1"/>
  <c r="AO189" i="1"/>
  <c r="AO188" i="1"/>
  <c r="AO187" i="1"/>
  <c r="AO186" i="1"/>
  <c r="AO185" i="1"/>
  <c r="AO184" i="1"/>
  <c r="AO183" i="1"/>
  <c r="AO182" i="1"/>
  <c r="AO181" i="1"/>
  <c r="AO180" i="1"/>
  <c r="AO179" i="1"/>
  <c r="AO178" i="1"/>
  <c r="AO177" i="1"/>
  <c r="AO176" i="1"/>
  <c r="AO175" i="1"/>
  <c r="AO174" i="1"/>
  <c r="AO173" i="1"/>
  <c r="AO172" i="1"/>
  <c r="AO171" i="1"/>
  <c r="AO170" i="1"/>
  <c r="AO169" i="1"/>
  <c r="AO168" i="1"/>
  <c r="AO167" i="1"/>
  <c r="AO166" i="1"/>
  <c r="AO165" i="1"/>
  <c r="AO164" i="1"/>
  <c r="AO163" i="1"/>
  <c r="AO162" i="1"/>
  <c r="AO161" i="1"/>
  <c r="AO160" i="1"/>
  <c r="AO159" i="1"/>
  <c r="AO158" i="1"/>
  <c r="AO157" i="1"/>
  <c r="AO156" i="1"/>
  <c r="AO155" i="1"/>
  <c r="AO154" i="1"/>
  <c r="AO153" i="1"/>
  <c r="AO152" i="1"/>
  <c r="AO151" i="1"/>
  <c r="AO150" i="1"/>
  <c r="AO149" i="1"/>
  <c r="AO148" i="1"/>
  <c r="AO147" i="1"/>
  <c r="AO146" i="1"/>
  <c r="AO145" i="1"/>
  <c r="AO144" i="1"/>
  <c r="AO143" i="1"/>
  <c r="AO142" i="1"/>
  <c r="AO141" i="1"/>
  <c r="AO140" i="1"/>
  <c r="AO139" i="1"/>
  <c r="AO138" i="1"/>
  <c r="AO137" i="1"/>
  <c r="AO136" i="1"/>
  <c r="AO135" i="1"/>
  <c r="AO134" i="1"/>
  <c r="AO133" i="1"/>
  <c r="AO132" i="1"/>
  <c r="AO131" i="1"/>
  <c r="AO130" i="1"/>
  <c r="AO129" i="1"/>
  <c r="AO128" i="1"/>
  <c r="AO127" i="1"/>
  <c r="AO126" i="1"/>
  <c r="AO125" i="1"/>
  <c r="AO124" i="1"/>
  <c r="AO123" i="1"/>
  <c r="AO122" i="1"/>
  <c r="AO121" i="1"/>
  <c r="AO120" i="1"/>
  <c r="AO119" i="1"/>
  <c r="AO118" i="1"/>
  <c r="AO117" i="1"/>
  <c r="AO116" i="1"/>
  <c r="AO115" i="1"/>
  <c r="AO114" i="1"/>
  <c r="AO113" i="1"/>
  <c r="AO112" i="1"/>
  <c r="AO111" i="1"/>
  <c r="AO110" i="1"/>
  <c r="AO109" i="1"/>
  <c r="AO108" i="1"/>
  <c r="AO107" i="1"/>
  <c r="AO106" i="1"/>
  <c r="AO105" i="1"/>
  <c r="AO104" i="1"/>
  <c r="AO103" i="1"/>
  <c r="AO102" i="1"/>
  <c r="AO101" i="1"/>
  <c r="AO100" i="1"/>
  <c r="AO99" i="1"/>
  <c r="AO98" i="1"/>
  <c r="AO97" i="1"/>
  <c r="AO96" i="1"/>
  <c r="AO95" i="1"/>
  <c r="AO94" i="1"/>
  <c r="AO93" i="1"/>
  <c r="AO92" i="1"/>
  <c r="AO91" i="1"/>
  <c r="AO90" i="1"/>
  <c r="AO89" i="1"/>
  <c r="AO88" i="1"/>
  <c r="AO87" i="1"/>
  <c r="AO86" i="1"/>
  <c r="AO85" i="1"/>
  <c r="AO84" i="1"/>
  <c r="AO83" i="1"/>
  <c r="AO82" i="1"/>
  <c r="AO81" i="1"/>
  <c r="AO80" i="1"/>
  <c r="AO79" i="1"/>
  <c r="AO78" i="1"/>
  <c r="AO77" i="1"/>
  <c r="AO76" i="1"/>
  <c r="AO75" i="1"/>
  <c r="AO74" i="1"/>
  <c r="AO73" i="1"/>
  <c r="AO72" i="1"/>
  <c r="AO71" i="1"/>
  <c r="AO70" i="1"/>
  <c r="AO69" i="1"/>
  <c r="AO68" i="1"/>
  <c r="AO67" i="1"/>
  <c r="AO66" i="1"/>
  <c r="AO65" i="1"/>
  <c r="AO64" i="1"/>
  <c r="AO63" i="1"/>
  <c r="AO62" i="1"/>
  <c r="AO61" i="1"/>
  <c r="AO60" i="1"/>
  <c r="AO59" i="1"/>
  <c r="AO58" i="1"/>
  <c r="AO57" i="1"/>
  <c r="AO56" i="1"/>
  <c r="AO55" i="1"/>
  <c r="AO54" i="1"/>
  <c r="AO53" i="1"/>
  <c r="AO52" i="1"/>
  <c r="AO51" i="1"/>
  <c r="AO50" i="1"/>
  <c r="AO49" i="1"/>
  <c r="AO48" i="1"/>
  <c r="AO47" i="1"/>
  <c r="AO46" i="1"/>
  <c r="AO45" i="1"/>
  <c r="AO44" i="1"/>
  <c r="AO43" i="1"/>
  <c r="AO42" i="1"/>
  <c r="AO41" i="1"/>
  <c r="AO40" i="1"/>
  <c r="AO39" i="1"/>
  <c r="AO38" i="1"/>
  <c r="AO37" i="1"/>
  <c r="AO36" i="1"/>
  <c r="AO35" i="1"/>
  <c r="AO34" i="1"/>
  <c r="AO33" i="1"/>
  <c r="AO32" i="1"/>
  <c r="AO31" i="1"/>
  <c r="AO30" i="1"/>
  <c r="AO29" i="1"/>
  <c r="AO28" i="1"/>
  <c r="AO27" i="1"/>
  <c r="AO26" i="1"/>
  <c r="AO25" i="1"/>
  <c r="AO24" i="1"/>
  <c r="AO23" i="1"/>
  <c r="AO22" i="1"/>
  <c r="AO21" i="1"/>
  <c r="AO20" i="1"/>
  <c r="AO19" i="1"/>
  <c r="AO18" i="1"/>
  <c r="AO17" i="1"/>
  <c r="AO16" i="1"/>
  <c r="AO15" i="1"/>
  <c r="AO14" i="1"/>
  <c r="AO13" i="1"/>
  <c r="AO12" i="1"/>
  <c r="AO11" i="1"/>
  <c r="AO10" i="1"/>
  <c r="AO9" i="1"/>
  <c r="AO8" i="1"/>
  <c r="AO7" i="1"/>
  <c r="AO6" i="1"/>
  <c r="AM504" i="1"/>
  <c r="AL504" i="1"/>
  <c r="AK504" i="1"/>
  <c r="AJ504" i="1"/>
  <c r="AI504" i="1"/>
  <c r="AM503" i="1"/>
  <c r="AL503" i="1"/>
  <c r="AK503" i="1"/>
  <c r="AJ503" i="1"/>
  <c r="AI503" i="1"/>
  <c r="AM502" i="1"/>
  <c r="AL502" i="1"/>
  <c r="AK502" i="1"/>
  <c r="AJ502" i="1"/>
  <c r="AI502" i="1"/>
  <c r="AM501" i="1"/>
  <c r="AL501" i="1"/>
  <c r="AK501" i="1"/>
  <c r="AJ501" i="1"/>
  <c r="AI501" i="1"/>
  <c r="AM500" i="1"/>
  <c r="AL500" i="1"/>
  <c r="AK500" i="1"/>
  <c r="AJ500" i="1"/>
  <c r="AI500" i="1"/>
  <c r="AM499" i="1"/>
  <c r="AL499" i="1"/>
  <c r="AK499" i="1"/>
  <c r="AJ499" i="1"/>
  <c r="AI499" i="1"/>
  <c r="AM498" i="1"/>
  <c r="AL498" i="1"/>
  <c r="AK498" i="1"/>
  <c r="AJ498" i="1"/>
  <c r="AI498" i="1"/>
  <c r="AM497" i="1"/>
  <c r="AL497" i="1"/>
  <c r="AK497" i="1"/>
  <c r="AJ497" i="1"/>
  <c r="AI497" i="1"/>
  <c r="AM496" i="1"/>
  <c r="AL496" i="1"/>
  <c r="AK496" i="1"/>
  <c r="AJ496" i="1"/>
  <c r="AI496" i="1"/>
  <c r="AM495" i="1"/>
  <c r="AL495" i="1"/>
  <c r="AK495" i="1"/>
  <c r="AJ495" i="1"/>
  <c r="AI495" i="1"/>
  <c r="AM494" i="1"/>
  <c r="AL494" i="1"/>
  <c r="AK494" i="1"/>
  <c r="AJ494" i="1"/>
  <c r="AI494" i="1"/>
  <c r="AM493" i="1"/>
  <c r="AL493" i="1"/>
  <c r="AK493" i="1"/>
  <c r="AJ493" i="1"/>
  <c r="AI493" i="1"/>
  <c r="AM492" i="1"/>
  <c r="AL492" i="1"/>
  <c r="AK492" i="1"/>
  <c r="AJ492" i="1"/>
  <c r="AI492" i="1"/>
  <c r="AM491" i="1"/>
  <c r="AL491" i="1"/>
  <c r="AK491" i="1"/>
  <c r="AJ491" i="1"/>
  <c r="AI491" i="1"/>
  <c r="AM490" i="1"/>
  <c r="AL490" i="1"/>
  <c r="AK490" i="1"/>
  <c r="AJ490" i="1"/>
  <c r="AI490" i="1"/>
  <c r="AM489" i="1"/>
  <c r="AL489" i="1"/>
  <c r="AK489" i="1"/>
  <c r="AJ489" i="1"/>
  <c r="AI489" i="1"/>
  <c r="AM488" i="1"/>
  <c r="AL488" i="1"/>
  <c r="AK488" i="1"/>
  <c r="AJ488" i="1"/>
  <c r="AI488" i="1"/>
  <c r="AM487" i="1"/>
  <c r="AL487" i="1"/>
  <c r="AK487" i="1"/>
  <c r="AJ487" i="1"/>
  <c r="AI487" i="1"/>
  <c r="AM486" i="1"/>
  <c r="AL486" i="1"/>
  <c r="AK486" i="1"/>
  <c r="AJ486" i="1"/>
  <c r="AI486" i="1"/>
  <c r="AM485" i="1"/>
  <c r="AL485" i="1"/>
  <c r="AK485" i="1"/>
  <c r="AJ485" i="1"/>
  <c r="AI485" i="1"/>
  <c r="AM484" i="1"/>
  <c r="AL484" i="1"/>
  <c r="AK484" i="1"/>
  <c r="AJ484" i="1"/>
  <c r="AI484" i="1"/>
  <c r="AM483" i="1"/>
  <c r="AL483" i="1"/>
  <c r="AK483" i="1"/>
  <c r="AJ483" i="1"/>
  <c r="AI483" i="1"/>
  <c r="AM482" i="1"/>
  <c r="AL482" i="1"/>
  <c r="AK482" i="1"/>
  <c r="AJ482" i="1"/>
  <c r="AI482" i="1"/>
  <c r="AM481" i="1"/>
  <c r="AL481" i="1"/>
  <c r="AK481" i="1"/>
  <c r="AJ481" i="1"/>
  <c r="AI481" i="1"/>
  <c r="AM480" i="1"/>
  <c r="AL480" i="1"/>
  <c r="AK480" i="1"/>
  <c r="AJ480" i="1"/>
  <c r="AI480" i="1"/>
  <c r="AM479" i="1"/>
  <c r="AL479" i="1"/>
  <c r="AK479" i="1"/>
  <c r="AJ479" i="1"/>
  <c r="AI479" i="1"/>
  <c r="AM478" i="1"/>
  <c r="AL478" i="1"/>
  <c r="AK478" i="1"/>
  <c r="AJ478" i="1"/>
  <c r="AI478" i="1"/>
  <c r="AM477" i="1"/>
  <c r="AL477" i="1"/>
  <c r="AK477" i="1"/>
  <c r="AJ477" i="1"/>
  <c r="AI477" i="1"/>
  <c r="AM476" i="1"/>
  <c r="AL476" i="1"/>
  <c r="AK476" i="1"/>
  <c r="AJ476" i="1"/>
  <c r="AI476" i="1"/>
  <c r="AM475" i="1"/>
  <c r="AL475" i="1"/>
  <c r="AK475" i="1"/>
  <c r="AJ475" i="1"/>
  <c r="AI475" i="1"/>
  <c r="AM474" i="1"/>
  <c r="AL474" i="1"/>
  <c r="AK474" i="1"/>
  <c r="AJ474" i="1"/>
  <c r="AI474" i="1"/>
  <c r="AM473" i="1"/>
  <c r="AL473" i="1"/>
  <c r="AK473" i="1"/>
  <c r="AJ473" i="1"/>
  <c r="AI473" i="1"/>
  <c r="AM472" i="1"/>
  <c r="AL472" i="1"/>
  <c r="AK472" i="1"/>
  <c r="AJ472" i="1"/>
  <c r="AI472" i="1"/>
  <c r="AM471" i="1"/>
  <c r="AL471" i="1"/>
  <c r="AK471" i="1"/>
  <c r="AJ471" i="1"/>
  <c r="AI471" i="1"/>
  <c r="AM470" i="1"/>
  <c r="AL470" i="1"/>
  <c r="AK470" i="1"/>
  <c r="AJ470" i="1"/>
  <c r="AI470" i="1"/>
  <c r="AM469" i="1"/>
  <c r="AL469" i="1"/>
  <c r="AK469" i="1"/>
  <c r="AJ469" i="1"/>
  <c r="AI469" i="1"/>
  <c r="AM468" i="1"/>
  <c r="AL468" i="1"/>
  <c r="AK468" i="1"/>
  <c r="AJ468" i="1"/>
  <c r="AI468" i="1"/>
  <c r="AM467" i="1"/>
  <c r="AL467" i="1"/>
  <c r="AK467" i="1"/>
  <c r="AJ467" i="1"/>
  <c r="AI467" i="1"/>
  <c r="AM466" i="1"/>
  <c r="AL466" i="1"/>
  <c r="AK466" i="1"/>
  <c r="AJ466" i="1"/>
  <c r="AI466" i="1"/>
  <c r="AM465" i="1"/>
  <c r="AL465" i="1"/>
  <c r="AK465" i="1"/>
  <c r="AJ465" i="1"/>
  <c r="AI465" i="1"/>
  <c r="AM464" i="1"/>
  <c r="AL464" i="1"/>
  <c r="AK464" i="1"/>
  <c r="AJ464" i="1"/>
  <c r="AI464" i="1"/>
  <c r="AM463" i="1"/>
  <c r="AL463" i="1"/>
  <c r="AK463" i="1"/>
  <c r="AJ463" i="1"/>
  <c r="AI463" i="1"/>
  <c r="AM462" i="1"/>
  <c r="AL462" i="1"/>
  <c r="AK462" i="1"/>
  <c r="AJ462" i="1"/>
  <c r="AI462" i="1"/>
  <c r="AM461" i="1"/>
  <c r="AL461" i="1"/>
  <c r="AK461" i="1"/>
  <c r="AJ461" i="1"/>
  <c r="AI461" i="1"/>
  <c r="AM460" i="1"/>
  <c r="AL460" i="1"/>
  <c r="AK460" i="1"/>
  <c r="AJ460" i="1"/>
  <c r="AI460" i="1"/>
  <c r="AM459" i="1"/>
  <c r="AL459" i="1"/>
  <c r="AK459" i="1"/>
  <c r="AJ459" i="1"/>
  <c r="AI459" i="1"/>
  <c r="AM458" i="1"/>
  <c r="AL458" i="1"/>
  <c r="AK458" i="1"/>
  <c r="AJ458" i="1"/>
  <c r="AI458" i="1"/>
  <c r="AM457" i="1"/>
  <c r="AL457" i="1"/>
  <c r="AK457" i="1"/>
  <c r="AJ457" i="1"/>
  <c r="AI457" i="1"/>
  <c r="AM456" i="1"/>
  <c r="AL456" i="1"/>
  <c r="AK456" i="1"/>
  <c r="AJ456" i="1"/>
  <c r="AI456" i="1"/>
  <c r="AM455" i="1"/>
  <c r="AL455" i="1"/>
  <c r="AK455" i="1"/>
  <c r="AJ455" i="1"/>
  <c r="AI455" i="1"/>
  <c r="AM454" i="1"/>
  <c r="AL454" i="1"/>
  <c r="AK454" i="1"/>
  <c r="AJ454" i="1"/>
  <c r="AI454" i="1"/>
  <c r="AM453" i="1"/>
  <c r="AL453" i="1"/>
  <c r="AK453" i="1"/>
  <c r="AJ453" i="1"/>
  <c r="AI453" i="1"/>
  <c r="AM452" i="1"/>
  <c r="AL452" i="1"/>
  <c r="AK452" i="1"/>
  <c r="AJ452" i="1"/>
  <c r="AI452" i="1"/>
  <c r="AM451" i="1"/>
  <c r="AL451" i="1"/>
  <c r="AK451" i="1"/>
  <c r="AJ451" i="1"/>
  <c r="AI451" i="1"/>
  <c r="AM450" i="1"/>
  <c r="AL450" i="1"/>
  <c r="AK450" i="1"/>
  <c r="AJ450" i="1"/>
  <c r="AI450" i="1"/>
  <c r="AM449" i="1"/>
  <c r="AL449" i="1"/>
  <c r="AK449" i="1"/>
  <c r="AJ449" i="1"/>
  <c r="AI449" i="1"/>
  <c r="AM448" i="1"/>
  <c r="AL448" i="1"/>
  <c r="AK448" i="1"/>
  <c r="AJ448" i="1"/>
  <c r="AI448" i="1"/>
  <c r="AM447" i="1"/>
  <c r="AL447" i="1"/>
  <c r="AK447" i="1"/>
  <c r="AJ447" i="1"/>
  <c r="AI447" i="1"/>
  <c r="AM446" i="1"/>
  <c r="AL446" i="1"/>
  <c r="AK446" i="1"/>
  <c r="AJ446" i="1"/>
  <c r="AI446" i="1"/>
  <c r="AM445" i="1"/>
  <c r="AL445" i="1"/>
  <c r="AK445" i="1"/>
  <c r="AJ445" i="1"/>
  <c r="AI445" i="1"/>
  <c r="AM444" i="1"/>
  <c r="AL444" i="1"/>
  <c r="AK444" i="1"/>
  <c r="AJ444" i="1"/>
  <c r="AI444" i="1"/>
  <c r="AM443" i="1"/>
  <c r="AL443" i="1"/>
  <c r="AK443" i="1"/>
  <c r="AJ443" i="1"/>
  <c r="AI443" i="1"/>
  <c r="AM442" i="1"/>
  <c r="AL442" i="1"/>
  <c r="AK442" i="1"/>
  <c r="AJ442" i="1"/>
  <c r="AI442" i="1"/>
  <c r="AM441" i="1"/>
  <c r="AL441" i="1"/>
  <c r="AK441" i="1"/>
  <c r="AJ441" i="1"/>
  <c r="AI441" i="1"/>
  <c r="AM440" i="1"/>
  <c r="AL440" i="1"/>
  <c r="AK440" i="1"/>
  <c r="AJ440" i="1"/>
  <c r="AI440" i="1"/>
  <c r="AM439" i="1"/>
  <c r="AL439" i="1"/>
  <c r="AK439" i="1"/>
  <c r="AJ439" i="1"/>
  <c r="AI439" i="1"/>
  <c r="AM438" i="1"/>
  <c r="AL438" i="1"/>
  <c r="AK438" i="1"/>
  <c r="AJ438" i="1"/>
  <c r="AI438" i="1"/>
  <c r="AM437" i="1"/>
  <c r="AL437" i="1"/>
  <c r="AK437" i="1"/>
  <c r="AJ437" i="1"/>
  <c r="AI437" i="1"/>
  <c r="AM436" i="1"/>
  <c r="AL436" i="1"/>
  <c r="AK436" i="1"/>
  <c r="AJ436" i="1"/>
  <c r="AI436" i="1"/>
  <c r="AM435" i="1"/>
  <c r="AL435" i="1"/>
  <c r="AK435" i="1"/>
  <c r="AJ435" i="1"/>
  <c r="AI435" i="1"/>
  <c r="AM434" i="1"/>
  <c r="AL434" i="1"/>
  <c r="AK434" i="1"/>
  <c r="AJ434" i="1"/>
  <c r="AI434" i="1"/>
  <c r="AM433" i="1"/>
  <c r="AL433" i="1"/>
  <c r="AK433" i="1"/>
  <c r="AJ433" i="1"/>
  <c r="AI433" i="1"/>
  <c r="AM432" i="1"/>
  <c r="AL432" i="1"/>
  <c r="AK432" i="1"/>
  <c r="AJ432" i="1"/>
  <c r="AI432" i="1"/>
  <c r="AM431" i="1"/>
  <c r="AL431" i="1"/>
  <c r="AK431" i="1"/>
  <c r="AJ431" i="1"/>
  <c r="AI431" i="1"/>
  <c r="AM430" i="1"/>
  <c r="AL430" i="1"/>
  <c r="AK430" i="1"/>
  <c r="AJ430" i="1"/>
  <c r="AI430" i="1"/>
  <c r="AM429" i="1"/>
  <c r="AL429" i="1"/>
  <c r="AK429" i="1"/>
  <c r="AJ429" i="1"/>
  <c r="AI429" i="1"/>
  <c r="AM428" i="1"/>
  <c r="AL428" i="1"/>
  <c r="AK428" i="1"/>
  <c r="AJ428" i="1"/>
  <c r="AI428" i="1"/>
  <c r="AM427" i="1"/>
  <c r="AL427" i="1"/>
  <c r="AK427" i="1"/>
  <c r="AJ427" i="1"/>
  <c r="AI427" i="1"/>
  <c r="AM426" i="1"/>
  <c r="AL426" i="1"/>
  <c r="AK426" i="1"/>
  <c r="AJ426" i="1"/>
  <c r="AI426" i="1"/>
  <c r="AM425" i="1"/>
  <c r="AL425" i="1"/>
  <c r="AK425" i="1"/>
  <c r="AJ425" i="1"/>
  <c r="AI425" i="1"/>
  <c r="AM424" i="1"/>
  <c r="AL424" i="1"/>
  <c r="AK424" i="1"/>
  <c r="AJ424" i="1"/>
  <c r="AI424" i="1"/>
  <c r="AM423" i="1"/>
  <c r="AL423" i="1"/>
  <c r="AK423" i="1"/>
  <c r="AJ423" i="1"/>
  <c r="AI423" i="1"/>
  <c r="AM422" i="1"/>
  <c r="AL422" i="1"/>
  <c r="AK422" i="1"/>
  <c r="AJ422" i="1"/>
  <c r="AI422" i="1"/>
  <c r="AM421" i="1"/>
  <c r="AL421" i="1"/>
  <c r="AK421" i="1"/>
  <c r="AJ421" i="1"/>
  <c r="AI421" i="1"/>
  <c r="AM420" i="1"/>
  <c r="AL420" i="1"/>
  <c r="AK420" i="1"/>
  <c r="AJ420" i="1"/>
  <c r="AI420" i="1"/>
  <c r="AM419" i="1"/>
  <c r="AL419" i="1"/>
  <c r="AK419" i="1"/>
  <c r="AJ419" i="1"/>
  <c r="AI419" i="1"/>
  <c r="AM418" i="1"/>
  <c r="AL418" i="1"/>
  <c r="AK418" i="1"/>
  <c r="AJ418" i="1"/>
  <c r="AI418" i="1"/>
  <c r="AM417" i="1"/>
  <c r="AL417" i="1"/>
  <c r="AK417" i="1"/>
  <c r="AJ417" i="1"/>
  <c r="AI417" i="1"/>
  <c r="AM416" i="1"/>
  <c r="AL416" i="1"/>
  <c r="AK416" i="1"/>
  <c r="AJ416" i="1"/>
  <c r="AI416" i="1"/>
  <c r="AM415" i="1"/>
  <c r="AL415" i="1"/>
  <c r="AK415" i="1"/>
  <c r="AJ415" i="1"/>
  <c r="AI415" i="1"/>
  <c r="AM414" i="1"/>
  <c r="AL414" i="1"/>
  <c r="AK414" i="1"/>
  <c r="AJ414" i="1"/>
  <c r="AI414" i="1"/>
  <c r="AM413" i="1"/>
  <c r="AL413" i="1"/>
  <c r="AK413" i="1"/>
  <c r="AJ413" i="1"/>
  <c r="AI413" i="1"/>
  <c r="AM412" i="1"/>
  <c r="AL412" i="1"/>
  <c r="AK412" i="1"/>
  <c r="AJ412" i="1"/>
  <c r="AI412" i="1"/>
  <c r="AM411" i="1"/>
  <c r="AL411" i="1"/>
  <c r="AK411" i="1"/>
  <c r="AJ411" i="1"/>
  <c r="AI411" i="1"/>
  <c r="AM410" i="1"/>
  <c r="AL410" i="1"/>
  <c r="AK410" i="1"/>
  <c r="AJ410" i="1"/>
  <c r="AI410" i="1"/>
  <c r="AM409" i="1"/>
  <c r="AL409" i="1"/>
  <c r="AK409" i="1"/>
  <c r="AJ409" i="1"/>
  <c r="AI409" i="1"/>
  <c r="AM408" i="1"/>
  <c r="AL408" i="1"/>
  <c r="AK408" i="1"/>
  <c r="AJ408" i="1"/>
  <c r="AI408" i="1"/>
  <c r="AM407" i="1"/>
  <c r="AL407" i="1"/>
  <c r="AK407" i="1"/>
  <c r="AJ407" i="1"/>
  <c r="AI407" i="1"/>
  <c r="AM406" i="1"/>
  <c r="AL406" i="1"/>
  <c r="AK406" i="1"/>
  <c r="AJ406" i="1"/>
  <c r="AI406" i="1"/>
  <c r="AM405" i="1"/>
  <c r="AL405" i="1"/>
  <c r="AK405" i="1"/>
  <c r="AJ405" i="1"/>
  <c r="AI405" i="1"/>
  <c r="AM404" i="1"/>
  <c r="AL404" i="1"/>
  <c r="AK404" i="1"/>
  <c r="AJ404" i="1"/>
  <c r="AI404" i="1"/>
  <c r="AM403" i="1"/>
  <c r="AL403" i="1"/>
  <c r="AK403" i="1"/>
  <c r="AJ403" i="1"/>
  <c r="AI403" i="1"/>
  <c r="AM402" i="1"/>
  <c r="AL402" i="1"/>
  <c r="AK402" i="1"/>
  <c r="AJ402" i="1"/>
  <c r="AI402" i="1"/>
  <c r="AM401" i="1"/>
  <c r="AL401" i="1"/>
  <c r="AK401" i="1"/>
  <c r="AJ401" i="1"/>
  <c r="AI401" i="1"/>
  <c r="AM400" i="1"/>
  <c r="AL400" i="1"/>
  <c r="AK400" i="1"/>
  <c r="AJ400" i="1"/>
  <c r="AI400" i="1"/>
  <c r="AM399" i="1"/>
  <c r="AL399" i="1"/>
  <c r="AK399" i="1"/>
  <c r="AJ399" i="1"/>
  <c r="AI399" i="1"/>
  <c r="AM398" i="1"/>
  <c r="AL398" i="1"/>
  <c r="AK398" i="1"/>
  <c r="AJ398" i="1"/>
  <c r="AI398" i="1"/>
  <c r="AM397" i="1"/>
  <c r="AL397" i="1"/>
  <c r="AK397" i="1"/>
  <c r="AJ397" i="1"/>
  <c r="AI397" i="1"/>
  <c r="AM396" i="1"/>
  <c r="AL396" i="1"/>
  <c r="AK396" i="1"/>
  <c r="AJ396" i="1"/>
  <c r="AI396" i="1"/>
  <c r="AM395" i="1"/>
  <c r="AL395" i="1"/>
  <c r="AK395" i="1"/>
  <c r="AJ395" i="1"/>
  <c r="AI395" i="1"/>
  <c r="AM394" i="1"/>
  <c r="AL394" i="1"/>
  <c r="AK394" i="1"/>
  <c r="AJ394" i="1"/>
  <c r="AI394" i="1"/>
  <c r="AM393" i="1"/>
  <c r="AL393" i="1"/>
  <c r="AK393" i="1"/>
  <c r="AJ393" i="1"/>
  <c r="AI393" i="1"/>
  <c r="AM392" i="1"/>
  <c r="AL392" i="1"/>
  <c r="AK392" i="1"/>
  <c r="AJ392" i="1"/>
  <c r="AI392" i="1"/>
  <c r="AM391" i="1"/>
  <c r="AL391" i="1"/>
  <c r="AK391" i="1"/>
  <c r="AJ391" i="1"/>
  <c r="AI391" i="1"/>
  <c r="AM390" i="1"/>
  <c r="AL390" i="1"/>
  <c r="AK390" i="1"/>
  <c r="AJ390" i="1"/>
  <c r="AI390" i="1"/>
  <c r="AM389" i="1"/>
  <c r="AL389" i="1"/>
  <c r="AK389" i="1"/>
  <c r="AJ389" i="1"/>
  <c r="AI389" i="1"/>
  <c r="AM388" i="1"/>
  <c r="AL388" i="1"/>
  <c r="AK388" i="1"/>
  <c r="AJ388" i="1"/>
  <c r="AI388" i="1"/>
  <c r="AM387" i="1"/>
  <c r="AL387" i="1"/>
  <c r="AK387" i="1"/>
  <c r="AJ387" i="1"/>
  <c r="AI387" i="1"/>
  <c r="AM386" i="1"/>
  <c r="AL386" i="1"/>
  <c r="AK386" i="1"/>
  <c r="AJ386" i="1"/>
  <c r="AI386" i="1"/>
  <c r="AM385" i="1"/>
  <c r="AL385" i="1"/>
  <c r="AK385" i="1"/>
  <c r="AJ385" i="1"/>
  <c r="AI385" i="1"/>
  <c r="AM384" i="1"/>
  <c r="AL384" i="1"/>
  <c r="AK384" i="1"/>
  <c r="AJ384" i="1"/>
  <c r="AI384" i="1"/>
  <c r="AM383" i="1"/>
  <c r="AL383" i="1"/>
  <c r="AK383" i="1"/>
  <c r="AJ383" i="1"/>
  <c r="AI383" i="1"/>
  <c r="AM382" i="1"/>
  <c r="AL382" i="1"/>
  <c r="AK382" i="1"/>
  <c r="AJ382" i="1"/>
  <c r="AI382" i="1"/>
  <c r="AM381" i="1"/>
  <c r="AL381" i="1"/>
  <c r="AK381" i="1"/>
  <c r="AJ381" i="1"/>
  <c r="AI381" i="1"/>
  <c r="AM380" i="1"/>
  <c r="AL380" i="1"/>
  <c r="AK380" i="1"/>
  <c r="AJ380" i="1"/>
  <c r="AI380" i="1"/>
  <c r="AM379" i="1"/>
  <c r="AL379" i="1"/>
  <c r="AK379" i="1"/>
  <c r="AJ379" i="1"/>
  <c r="AI379" i="1"/>
  <c r="AM378" i="1"/>
  <c r="AL378" i="1"/>
  <c r="AK378" i="1"/>
  <c r="AJ378" i="1"/>
  <c r="AI378" i="1"/>
  <c r="AM377" i="1"/>
  <c r="AL377" i="1"/>
  <c r="AK377" i="1"/>
  <c r="AJ377" i="1"/>
  <c r="AI377" i="1"/>
  <c r="AM376" i="1"/>
  <c r="AL376" i="1"/>
  <c r="AK376" i="1"/>
  <c r="AJ376" i="1"/>
  <c r="AI376" i="1"/>
  <c r="AM375" i="1"/>
  <c r="AL375" i="1"/>
  <c r="AK375" i="1"/>
  <c r="AJ375" i="1"/>
  <c r="AI375" i="1"/>
  <c r="AM374" i="1"/>
  <c r="AL374" i="1"/>
  <c r="AK374" i="1"/>
  <c r="AJ374" i="1"/>
  <c r="AI374" i="1"/>
  <c r="AM373" i="1"/>
  <c r="AL373" i="1"/>
  <c r="AK373" i="1"/>
  <c r="AJ373" i="1"/>
  <c r="AI373" i="1"/>
  <c r="AM372" i="1"/>
  <c r="AL372" i="1"/>
  <c r="AK372" i="1"/>
  <c r="AJ372" i="1"/>
  <c r="AI372" i="1"/>
  <c r="AM371" i="1"/>
  <c r="AL371" i="1"/>
  <c r="AK371" i="1"/>
  <c r="AJ371" i="1"/>
  <c r="AI371" i="1"/>
  <c r="AM370" i="1"/>
  <c r="AL370" i="1"/>
  <c r="AK370" i="1"/>
  <c r="AJ370" i="1"/>
  <c r="AI370" i="1"/>
  <c r="AM369" i="1"/>
  <c r="AL369" i="1"/>
  <c r="AK369" i="1"/>
  <c r="AJ369" i="1"/>
  <c r="AI369" i="1"/>
  <c r="AM368" i="1"/>
  <c r="AL368" i="1"/>
  <c r="AK368" i="1"/>
  <c r="AJ368" i="1"/>
  <c r="AI368" i="1"/>
  <c r="AM367" i="1"/>
  <c r="AL367" i="1"/>
  <c r="AK367" i="1"/>
  <c r="AJ367" i="1"/>
  <c r="AI367" i="1"/>
  <c r="AM366" i="1"/>
  <c r="AL366" i="1"/>
  <c r="AK366" i="1"/>
  <c r="AJ366" i="1"/>
  <c r="AI366" i="1"/>
  <c r="AM365" i="1"/>
  <c r="AL365" i="1"/>
  <c r="AK365" i="1"/>
  <c r="AJ365" i="1"/>
  <c r="AI365" i="1"/>
  <c r="AM364" i="1"/>
  <c r="AL364" i="1"/>
  <c r="AK364" i="1"/>
  <c r="AJ364" i="1"/>
  <c r="AI364" i="1"/>
  <c r="AM363" i="1"/>
  <c r="AL363" i="1"/>
  <c r="AK363" i="1"/>
  <c r="AJ363" i="1"/>
  <c r="AI363" i="1"/>
  <c r="AM362" i="1"/>
  <c r="AL362" i="1"/>
  <c r="AK362" i="1"/>
  <c r="AJ362" i="1"/>
  <c r="AI362" i="1"/>
  <c r="AM361" i="1"/>
  <c r="AL361" i="1"/>
  <c r="AK361" i="1"/>
  <c r="AJ361" i="1"/>
  <c r="AI361" i="1"/>
  <c r="AM360" i="1"/>
  <c r="AL360" i="1"/>
  <c r="AK360" i="1"/>
  <c r="AJ360" i="1"/>
  <c r="AI360" i="1"/>
  <c r="AM359" i="1"/>
  <c r="AL359" i="1"/>
  <c r="AK359" i="1"/>
  <c r="AJ359" i="1"/>
  <c r="AI359" i="1"/>
  <c r="AM358" i="1"/>
  <c r="AL358" i="1"/>
  <c r="AK358" i="1"/>
  <c r="AJ358" i="1"/>
  <c r="AI358" i="1"/>
  <c r="AM357" i="1"/>
  <c r="AL357" i="1"/>
  <c r="AK357" i="1"/>
  <c r="AJ357" i="1"/>
  <c r="AI357" i="1"/>
  <c r="AM356" i="1"/>
  <c r="AL356" i="1"/>
  <c r="AK356" i="1"/>
  <c r="AJ356" i="1"/>
  <c r="AI356" i="1"/>
  <c r="AM355" i="1"/>
  <c r="AL355" i="1"/>
  <c r="AK355" i="1"/>
  <c r="AJ355" i="1"/>
  <c r="AI355" i="1"/>
  <c r="AM354" i="1"/>
  <c r="AL354" i="1"/>
  <c r="AK354" i="1"/>
  <c r="AJ354" i="1"/>
  <c r="AI354" i="1"/>
  <c r="AM353" i="1"/>
  <c r="AL353" i="1"/>
  <c r="AK353" i="1"/>
  <c r="AJ353" i="1"/>
  <c r="AI353" i="1"/>
  <c r="AM352" i="1"/>
  <c r="AL352" i="1"/>
  <c r="AK352" i="1"/>
  <c r="AJ352" i="1"/>
  <c r="AI352" i="1"/>
  <c r="AM351" i="1"/>
  <c r="AL351" i="1"/>
  <c r="AK351" i="1"/>
  <c r="AJ351" i="1"/>
  <c r="AI351" i="1"/>
  <c r="AM350" i="1"/>
  <c r="AL350" i="1"/>
  <c r="AK350" i="1"/>
  <c r="AJ350" i="1"/>
  <c r="AI350" i="1"/>
  <c r="AM349" i="1"/>
  <c r="AL349" i="1"/>
  <c r="AK349" i="1"/>
  <c r="AJ349" i="1"/>
  <c r="AI349" i="1"/>
  <c r="AM348" i="1"/>
  <c r="AL348" i="1"/>
  <c r="AK348" i="1"/>
  <c r="AJ348" i="1"/>
  <c r="AI348" i="1"/>
  <c r="AM347" i="1"/>
  <c r="AL347" i="1"/>
  <c r="AK347" i="1"/>
  <c r="AJ347" i="1"/>
  <c r="AI347" i="1"/>
  <c r="AM346" i="1"/>
  <c r="AL346" i="1"/>
  <c r="AK346" i="1"/>
  <c r="AJ346" i="1"/>
  <c r="AI346" i="1"/>
  <c r="AM345" i="1"/>
  <c r="AL345" i="1"/>
  <c r="AK345" i="1"/>
  <c r="AJ345" i="1"/>
  <c r="AI345" i="1"/>
  <c r="AM344" i="1"/>
  <c r="AL344" i="1"/>
  <c r="AK344" i="1"/>
  <c r="AJ344" i="1"/>
  <c r="AI344" i="1"/>
  <c r="AM343" i="1"/>
  <c r="AL343" i="1"/>
  <c r="AK343" i="1"/>
  <c r="AJ343" i="1"/>
  <c r="AI343" i="1"/>
  <c r="AM342" i="1"/>
  <c r="AL342" i="1"/>
  <c r="AK342" i="1"/>
  <c r="AJ342" i="1"/>
  <c r="AI342" i="1"/>
  <c r="AM341" i="1"/>
  <c r="AL341" i="1"/>
  <c r="AK341" i="1"/>
  <c r="AJ341" i="1"/>
  <c r="AI341" i="1"/>
  <c r="AM340" i="1"/>
  <c r="AL340" i="1"/>
  <c r="AK340" i="1"/>
  <c r="AJ340" i="1"/>
  <c r="AI340" i="1"/>
  <c r="AM339" i="1"/>
  <c r="AL339" i="1"/>
  <c r="AK339" i="1"/>
  <c r="AJ339" i="1"/>
  <c r="AI339" i="1"/>
  <c r="AM338" i="1"/>
  <c r="AL338" i="1"/>
  <c r="AK338" i="1"/>
  <c r="AJ338" i="1"/>
  <c r="AI338" i="1"/>
  <c r="AM337" i="1"/>
  <c r="AL337" i="1"/>
  <c r="AK337" i="1"/>
  <c r="AJ337" i="1"/>
  <c r="AI337" i="1"/>
  <c r="AM336" i="1"/>
  <c r="AL336" i="1"/>
  <c r="AK336" i="1"/>
  <c r="AJ336" i="1"/>
  <c r="AI336" i="1"/>
  <c r="AM335" i="1"/>
  <c r="AL335" i="1"/>
  <c r="AK335" i="1"/>
  <c r="AJ335" i="1"/>
  <c r="AI335" i="1"/>
  <c r="AM334" i="1"/>
  <c r="AL334" i="1"/>
  <c r="AK334" i="1"/>
  <c r="AJ334" i="1"/>
  <c r="AI334" i="1"/>
  <c r="AM333" i="1"/>
  <c r="AL333" i="1"/>
  <c r="AK333" i="1"/>
  <c r="AJ333" i="1"/>
  <c r="AI333" i="1"/>
  <c r="AM332" i="1"/>
  <c r="AL332" i="1"/>
  <c r="AK332" i="1"/>
  <c r="AJ332" i="1"/>
  <c r="AI332" i="1"/>
  <c r="AM331" i="1"/>
  <c r="AL331" i="1"/>
  <c r="AK331" i="1"/>
  <c r="AJ331" i="1"/>
  <c r="AI331" i="1"/>
  <c r="AM330" i="1"/>
  <c r="AL330" i="1"/>
  <c r="AK330" i="1"/>
  <c r="AJ330" i="1"/>
  <c r="AI330" i="1"/>
  <c r="AM329" i="1"/>
  <c r="AL329" i="1"/>
  <c r="AK329" i="1"/>
  <c r="AJ329" i="1"/>
  <c r="AI329" i="1"/>
  <c r="AM328" i="1"/>
  <c r="AL328" i="1"/>
  <c r="AK328" i="1"/>
  <c r="AJ328" i="1"/>
  <c r="AI328" i="1"/>
  <c r="AM327" i="1"/>
  <c r="AL327" i="1"/>
  <c r="AK327" i="1"/>
  <c r="AJ327" i="1"/>
  <c r="AI327" i="1"/>
  <c r="AM326" i="1"/>
  <c r="AL326" i="1"/>
  <c r="AK326" i="1"/>
  <c r="AJ326" i="1"/>
  <c r="AI326" i="1"/>
  <c r="AM325" i="1"/>
  <c r="AL325" i="1"/>
  <c r="AK325" i="1"/>
  <c r="AJ325" i="1"/>
  <c r="AI325" i="1"/>
  <c r="AM324" i="1"/>
  <c r="AL324" i="1"/>
  <c r="AK324" i="1"/>
  <c r="AJ324" i="1"/>
  <c r="AI324" i="1"/>
  <c r="AM323" i="1"/>
  <c r="AL323" i="1"/>
  <c r="AK323" i="1"/>
  <c r="AJ323" i="1"/>
  <c r="AI323" i="1"/>
  <c r="AM322" i="1"/>
  <c r="AL322" i="1"/>
  <c r="AK322" i="1"/>
  <c r="AJ322" i="1"/>
  <c r="AI322" i="1"/>
  <c r="AM321" i="1"/>
  <c r="AL321" i="1"/>
  <c r="AK321" i="1"/>
  <c r="AJ321" i="1"/>
  <c r="AI321" i="1"/>
  <c r="AM320" i="1"/>
  <c r="AL320" i="1"/>
  <c r="AK320" i="1"/>
  <c r="AJ320" i="1"/>
  <c r="AI320" i="1"/>
  <c r="AM319" i="1"/>
  <c r="AL319" i="1"/>
  <c r="AK319" i="1"/>
  <c r="AJ319" i="1"/>
  <c r="AI319" i="1"/>
  <c r="AM318" i="1"/>
  <c r="AL318" i="1"/>
  <c r="AK318" i="1"/>
  <c r="AJ318" i="1"/>
  <c r="AI318" i="1"/>
  <c r="AM317" i="1"/>
  <c r="AL317" i="1"/>
  <c r="AK317" i="1"/>
  <c r="AJ317" i="1"/>
  <c r="AI317" i="1"/>
  <c r="AM316" i="1"/>
  <c r="AL316" i="1"/>
  <c r="AK316" i="1"/>
  <c r="AJ316" i="1"/>
  <c r="AI316" i="1"/>
  <c r="AM315" i="1"/>
  <c r="AL315" i="1"/>
  <c r="AK315" i="1"/>
  <c r="AJ315" i="1"/>
  <c r="AI315" i="1"/>
  <c r="AM314" i="1"/>
  <c r="AL314" i="1"/>
  <c r="AK314" i="1"/>
  <c r="AJ314" i="1"/>
  <c r="AI314" i="1"/>
  <c r="AM313" i="1"/>
  <c r="AL313" i="1"/>
  <c r="AK313" i="1"/>
  <c r="AJ313" i="1"/>
  <c r="AI313" i="1"/>
  <c r="AM312" i="1"/>
  <c r="AL312" i="1"/>
  <c r="AK312" i="1"/>
  <c r="AJ312" i="1"/>
  <c r="AI312" i="1"/>
  <c r="AM311" i="1"/>
  <c r="AL311" i="1"/>
  <c r="AK311" i="1"/>
  <c r="AJ311" i="1"/>
  <c r="AI311" i="1"/>
  <c r="AM310" i="1"/>
  <c r="AL310" i="1"/>
  <c r="AK310" i="1"/>
  <c r="AJ310" i="1"/>
  <c r="AI310" i="1"/>
  <c r="AM309" i="1"/>
  <c r="AL309" i="1"/>
  <c r="AK309" i="1"/>
  <c r="AJ309" i="1"/>
  <c r="AI309" i="1"/>
  <c r="AM308" i="1"/>
  <c r="AL308" i="1"/>
  <c r="AK308" i="1"/>
  <c r="AJ308" i="1"/>
  <c r="AI308" i="1"/>
  <c r="AM307" i="1"/>
  <c r="AL307" i="1"/>
  <c r="AK307" i="1"/>
  <c r="AJ307" i="1"/>
  <c r="AI307" i="1"/>
  <c r="AM306" i="1"/>
  <c r="AL306" i="1"/>
  <c r="AK306" i="1"/>
  <c r="AJ306" i="1"/>
  <c r="AI306" i="1"/>
  <c r="AM305" i="1"/>
  <c r="AL305" i="1"/>
  <c r="AK305" i="1"/>
  <c r="AJ305" i="1"/>
  <c r="AI305" i="1"/>
  <c r="AM304" i="1"/>
  <c r="AL304" i="1"/>
  <c r="AK304" i="1"/>
  <c r="AJ304" i="1"/>
  <c r="AI304" i="1"/>
  <c r="AM303" i="1"/>
  <c r="AL303" i="1"/>
  <c r="AK303" i="1"/>
  <c r="AJ303" i="1"/>
  <c r="AI303" i="1"/>
  <c r="AM302" i="1"/>
  <c r="AL302" i="1"/>
  <c r="AK302" i="1"/>
  <c r="AJ302" i="1"/>
  <c r="AI302" i="1"/>
  <c r="AM301" i="1"/>
  <c r="AL301" i="1"/>
  <c r="AK301" i="1"/>
  <c r="AJ301" i="1"/>
  <c r="AI301" i="1"/>
  <c r="AM300" i="1"/>
  <c r="AL300" i="1"/>
  <c r="AK300" i="1"/>
  <c r="AJ300" i="1"/>
  <c r="AI300" i="1"/>
  <c r="AM299" i="1"/>
  <c r="AL299" i="1"/>
  <c r="AK299" i="1"/>
  <c r="AJ299" i="1"/>
  <c r="AI299" i="1"/>
  <c r="AM298" i="1"/>
  <c r="AL298" i="1"/>
  <c r="AK298" i="1"/>
  <c r="AJ298" i="1"/>
  <c r="AI298" i="1"/>
  <c r="AM297" i="1"/>
  <c r="AL297" i="1"/>
  <c r="AK297" i="1"/>
  <c r="AJ297" i="1"/>
  <c r="AI297" i="1"/>
  <c r="AM296" i="1"/>
  <c r="AL296" i="1"/>
  <c r="AK296" i="1"/>
  <c r="AJ296" i="1"/>
  <c r="AI296" i="1"/>
  <c r="AM295" i="1"/>
  <c r="AL295" i="1"/>
  <c r="AK295" i="1"/>
  <c r="AJ295" i="1"/>
  <c r="AI295" i="1"/>
  <c r="AM294" i="1"/>
  <c r="AL294" i="1"/>
  <c r="AK294" i="1"/>
  <c r="AJ294" i="1"/>
  <c r="AI294" i="1"/>
  <c r="AM293" i="1"/>
  <c r="AL293" i="1"/>
  <c r="AK293" i="1"/>
  <c r="AJ293" i="1"/>
  <c r="AI293" i="1"/>
  <c r="AM292" i="1"/>
  <c r="AL292" i="1"/>
  <c r="AK292" i="1"/>
  <c r="AJ292" i="1"/>
  <c r="AI292" i="1"/>
  <c r="AM291" i="1"/>
  <c r="AL291" i="1"/>
  <c r="AK291" i="1"/>
  <c r="AJ291" i="1"/>
  <c r="AI291" i="1"/>
  <c r="AM290" i="1"/>
  <c r="AL290" i="1"/>
  <c r="AK290" i="1"/>
  <c r="AJ290" i="1"/>
  <c r="AI290" i="1"/>
  <c r="AM289" i="1"/>
  <c r="AL289" i="1"/>
  <c r="AK289" i="1"/>
  <c r="AJ289" i="1"/>
  <c r="AI289" i="1"/>
  <c r="AM288" i="1"/>
  <c r="AL288" i="1"/>
  <c r="AK288" i="1"/>
  <c r="AJ288" i="1"/>
  <c r="AI288" i="1"/>
  <c r="AM287" i="1"/>
  <c r="AL287" i="1"/>
  <c r="AK287" i="1"/>
  <c r="AJ287" i="1"/>
  <c r="AI287" i="1"/>
  <c r="AM286" i="1"/>
  <c r="AL286" i="1"/>
  <c r="AK286" i="1"/>
  <c r="AJ286" i="1"/>
  <c r="AI286" i="1"/>
  <c r="AM285" i="1"/>
  <c r="AL285" i="1"/>
  <c r="AK285" i="1"/>
  <c r="AJ285" i="1"/>
  <c r="AI285" i="1"/>
  <c r="AM284" i="1"/>
  <c r="AL284" i="1"/>
  <c r="AK284" i="1"/>
  <c r="AJ284" i="1"/>
  <c r="AI284" i="1"/>
  <c r="AM283" i="1"/>
  <c r="AL283" i="1"/>
  <c r="AK283" i="1"/>
  <c r="AJ283" i="1"/>
  <c r="AI283" i="1"/>
  <c r="AM282" i="1"/>
  <c r="AL282" i="1"/>
  <c r="AK282" i="1"/>
  <c r="AJ282" i="1"/>
  <c r="AI282" i="1"/>
  <c r="AM281" i="1"/>
  <c r="AL281" i="1"/>
  <c r="AK281" i="1"/>
  <c r="AJ281" i="1"/>
  <c r="AI281" i="1"/>
  <c r="AM280" i="1"/>
  <c r="AL280" i="1"/>
  <c r="AK280" i="1"/>
  <c r="AJ280" i="1"/>
  <c r="AI280" i="1"/>
  <c r="AM279" i="1"/>
  <c r="AL279" i="1"/>
  <c r="AK279" i="1"/>
  <c r="AJ279" i="1"/>
  <c r="AI279" i="1"/>
  <c r="AM278" i="1"/>
  <c r="AL278" i="1"/>
  <c r="AK278" i="1"/>
  <c r="AJ278" i="1"/>
  <c r="AI278" i="1"/>
  <c r="AM277" i="1"/>
  <c r="AL277" i="1"/>
  <c r="AK277" i="1"/>
  <c r="AJ277" i="1"/>
  <c r="AI277" i="1"/>
  <c r="AM276" i="1"/>
  <c r="AL276" i="1"/>
  <c r="AK276" i="1"/>
  <c r="AJ276" i="1"/>
  <c r="AI276" i="1"/>
  <c r="AM275" i="1"/>
  <c r="AL275" i="1"/>
  <c r="AK275" i="1"/>
  <c r="AJ275" i="1"/>
  <c r="AI275" i="1"/>
  <c r="AM274" i="1"/>
  <c r="AL274" i="1"/>
  <c r="AK274" i="1"/>
  <c r="AJ274" i="1"/>
  <c r="AI274" i="1"/>
  <c r="AM273" i="1"/>
  <c r="AL273" i="1"/>
  <c r="AK273" i="1"/>
  <c r="AJ273" i="1"/>
  <c r="AI273" i="1"/>
  <c r="AM272" i="1"/>
  <c r="AL272" i="1"/>
  <c r="AK272" i="1"/>
  <c r="AJ272" i="1"/>
  <c r="AI272" i="1"/>
  <c r="AM271" i="1"/>
  <c r="AL271" i="1"/>
  <c r="AK271" i="1"/>
  <c r="AJ271" i="1"/>
  <c r="AI271" i="1"/>
  <c r="AM270" i="1"/>
  <c r="AL270" i="1"/>
  <c r="AK270" i="1"/>
  <c r="AJ270" i="1"/>
  <c r="AI270" i="1"/>
  <c r="AM269" i="1"/>
  <c r="AL269" i="1"/>
  <c r="AK269" i="1"/>
  <c r="AJ269" i="1"/>
  <c r="AI269" i="1"/>
  <c r="AM268" i="1"/>
  <c r="AL268" i="1"/>
  <c r="AK268" i="1"/>
  <c r="AJ268" i="1"/>
  <c r="AI268" i="1"/>
  <c r="AM267" i="1"/>
  <c r="AL267" i="1"/>
  <c r="AK267" i="1"/>
  <c r="AJ267" i="1"/>
  <c r="AI267" i="1"/>
  <c r="AM266" i="1"/>
  <c r="AL266" i="1"/>
  <c r="AK266" i="1"/>
  <c r="AJ266" i="1"/>
  <c r="AI266" i="1"/>
  <c r="AM265" i="1"/>
  <c r="AL265" i="1"/>
  <c r="AK265" i="1"/>
  <c r="AJ265" i="1"/>
  <c r="AI265" i="1"/>
  <c r="AM264" i="1"/>
  <c r="AL264" i="1"/>
  <c r="AK264" i="1"/>
  <c r="AJ264" i="1"/>
  <c r="AI264" i="1"/>
  <c r="AM263" i="1"/>
  <c r="AL263" i="1"/>
  <c r="AK263" i="1"/>
  <c r="AJ263" i="1"/>
  <c r="AI263" i="1"/>
  <c r="AM262" i="1"/>
  <c r="AL262" i="1"/>
  <c r="AK262" i="1"/>
  <c r="AJ262" i="1"/>
  <c r="AI262" i="1"/>
  <c r="AM261" i="1"/>
  <c r="AL261" i="1"/>
  <c r="AK261" i="1"/>
  <c r="AJ261" i="1"/>
  <c r="AI261" i="1"/>
  <c r="AM260" i="1"/>
  <c r="AL260" i="1"/>
  <c r="AK260" i="1"/>
  <c r="AJ260" i="1"/>
  <c r="AI260" i="1"/>
  <c r="AM259" i="1"/>
  <c r="AL259" i="1"/>
  <c r="AK259" i="1"/>
  <c r="AJ259" i="1"/>
  <c r="AI259" i="1"/>
  <c r="AM258" i="1"/>
  <c r="AL258" i="1"/>
  <c r="AK258" i="1"/>
  <c r="AJ258" i="1"/>
  <c r="AI258" i="1"/>
  <c r="AM257" i="1"/>
  <c r="AL257" i="1"/>
  <c r="AK257" i="1"/>
  <c r="AJ257" i="1"/>
  <c r="AI257" i="1"/>
  <c r="AM256" i="1"/>
  <c r="AL256" i="1"/>
  <c r="AK256" i="1"/>
  <c r="AJ256" i="1"/>
  <c r="AI256" i="1"/>
  <c r="AM255" i="1"/>
  <c r="AL255" i="1"/>
  <c r="AK255" i="1"/>
  <c r="AJ255" i="1"/>
  <c r="AI255" i="1"/>
  <c r="AM254" i="1"/>
  <c r="AL254" i="1"/>
  <c r="AK254" i="1"/>
  <c r="AJ254" i="1"/>
  <c r="AI254" i="1"/>
  <c r="AM253" i="1"/>
  <c r="AL253" i="1"/>
  <c r="AK253" i="1"/>
  <c r="AJ253" i="1"/>
  <c r="AI253" i="1"/>
  <c r="AM252" i="1"/>
  <c r="AL252" i="1"/>
  <c r="AK252" i="1"/>
  <c r="AJ252" i="1"/>
  <c r="AI252" i="1"/>
  <c r="AM251" i="1"/>
  <c r="AL251" i="1"/>
  <c r="AK251" i="1"/>
  <c r="AJ251" i="1"/>
  <c r="AI251" i="1"/>
  <c r="AM250" i="1"/>
  <c r="AL250" i="1"/>
  <c r="AK250" i="1"/>
  <c r="AJ250" i="1"/>
  <c r="AI250" i="1"/>
  <c r="AM249" i="1"/>
  <c r="AL249" i="1"/>
  <c r="AK249" i="1"/>
  <c r="AJ249" i="1"/>
  <c r="AI249" i="1"/>
  <c r="AM248" i="1"/>
  <c r="AL248" i="1"/>
  <c r="AK248" i="1"/>
  <c r="AJ248" i="1"/>
  <c r="AI248" i="1"/>
  <c r="AM247" i="1"/>
  <c r="AL247" i="1"/>
  <c r="AK247" i="1"/>
  <c r="AJ247" i="1"/>
  <c r="AI247" i="1"/>
  <c r="AM246" i="1"/>
  <c r="AL246" i="1"/>
  <c r="AK246" i="1"/>
  <c r="AJ246" i="1"/>
  <c r="AI246" i="1"/>
  <c r="AM245" i="1"/>
  <c r="AL245" i="1"/>
  <c r="AK245" i="1"/>
  <c r="AJ245" i="1"/>
  <c r="AI245" i="1"/>
  <c r="AM244" i="1"/>
  <c r="AL244" i="1"/>
  <c r="AK244" i="1"/>
  <c r="AJ244" i="1"/>
  <c r="AI244" i="1"/>
  <c r="AM243" i="1"/>
  <c r="AL243" i="1"/>
  <c r="AK243" i="1"/>
  <c r="AJ243" i="1"/>
  <c r="AI243" i="1"/>
  <c r="AM242" i="1"/>
  <c r="AL242" i="1"/>
  <c r="AK242" i="1"/>
  <c r="AJ242" i="1"/>
  <c r="AI242" i="1"/>
  <c r="AM241" i="1"/>
  <c r="AL241" i="1"/>
  <c r="AK241" i="1"/>
  <c r="AJ241" i="1"/>
  <c r="AI241" i="1"/>
  <c r="AM240" i="1"/>
  <c r="AL240" i="1"/>
  <c r="AK240" i="1"/>
  <c r="AJ240" i="1"/>
  <c r="AI240" i="1"/>
  <c r="AM239" i="1"/>
  <c r="AL239" i="1"/>
  <c r="AK239" i="1"/>
  <c r="AJ239" i="1"/>
  <c r="AI239" i="1"/>
  <c r="AM238" i="1"/>
  <c r="AL238" i="1"/>
  <c r="AK238" i="1"/>
  <c r="AJ238" i="1"/>
  <c r="AI238" i="1"/>
  <c r="AM237" i="1"/>
  <c r="AL237" i="1"/>
  <c r="AK237" i="1"/>
  <c r="AJ237" i="1"/>
  <c r="AI237" i="1"/>
  <c r="AM236" i="1"/>
  <c r="AL236" i="1"/>
  <c r="AK236" i="1"/>
  <c r="AJ236" i="1"/>
  <c r="AI236" i="1"/>
  <c r="AM235" i="1"/>
  <c r="AL235" i="1"/>
  <c r="AK235" i="1"/>
  <c r="AJ235" i="1"/>
  <c r="AI235" i="1"/>
  <c r="AM234" i="1"/>
  <c r="AL234" i="1"/>
  <c r="AK234" i="1"/>
  <c r="AJ234" i="1"/>
  <c r="AI234" i="1"/>
  <c r="AM233" i="1"/>
  <c r="AL233" i="1"/>
  <c r="AK233" i="1"/>
  <c r="AJ233" i="1"/>
  <c r="AI233" i="1"/>
  <c r="AM232" i="1"/>
  <c r="AL232" i="1"/>
  <c r="AK232" i="1"/>
  <c r="AJ232" i="1"/>
  <c r="AI232" i="1"/>
  <c r="AM231" i="1"/>
  <c r="AL231" i="1"/>
  <c r="AK231" i="1"/>
  <c r="AJ231" i="1"/>
  <c r="AI231" i="1"/>
  <c r="AM230" i="1"/>
  <c r="AL230" i="1"/>
  <c r="AK230" i="1"/>
  <c r="AJ230" i="1"/>
  <c r="AI230" i="1"/>
  <c r="AM229" i="1"/>
  <c r="AL229" i="1"/>
  <c r="AK229" i="1"/>
  <c r="AJ229" i="1"/>
  <c r="AI229" i="1"/>
  <c r="AM228" i="1"/>
  <c r="AL228" i="1"/>
  <c r="AK228" i="1"/>
  <c r="AJ228" i="1"/>
  <c r="AI228" i="1"/>
  <c r="AM227" i="1"/>
  <c r="AL227" i="1"/>
  <c r="AK227" i="1"/>
  <c r="AJ227" i="1"/>
  <c r="AI227" i="1"/>
  <c r="AM226" i="1"/>
  <c r="AL226" i="1"/>
  <c r="AK226" i="1"/>
  <c r="AJ226" i="1"/>
  <c r="AI226" i="1"/>
  <c r="AM225" i="1"/>
  <c r="AL225" i="1"/>
  <c r="AK225" i="1"/>
  <c r="AJ225" i="1"/>
  <c r="AI225" i="1"/>
  <c r="AM224" i="1"/>
  <c r="AL224" i="1"/>
  <c r="AK224" i="1"/>
  <c r="AJ224" i="1"/>
  <c r="AI224" i="1"/>
  <c r="AM223" i="1"/>
  <c r="AL223" i="1"/>
  <c r="AK223" i="1"/>
  <c r="AJ223" i="1"/>
  <c r="AI223" i="1"/>
  <c r="AM222" i="1"/>
  <c r="AL222" i="1"/>
  <c r="AK222" i="1"/>
  <c r="AJ222" i="1"/>
  <c r="AI222" i="1"/>
  <c r="AM221" i="1"/>
  <c r="AL221" i="1"/>
  <c r="AK221" i="1"/>
  <c r="AJ221" i="1"/>
  <c r="AI221" i="1"/>
  <c r="AM220" i="1"/>
  <c r="AL220" i="1"/>
  <c r="AK220" i="1"/>
  <c r="AJ220" i="1"/>
  <c r="AI220" i="1"/>
  <c r="AM219" i="1"/>
  <c r="AL219" i="1"/>
  <c r="AK219" i="1"/>
  <c r="AJ219" i="1"/>
  <c r="AI219" i="1"/>
  <c r="AM218" i="1"/>
  <c r="AL218" i="1"/>
  <c r="AK218" i="1"/>
  <c r="AJ218" i="1"/>
  <c r="AI218" i="1"/>
  <c r="AM217" i="1"/>
  <c r="AL217" i="1"/>
  <c r="AK217" i="1"/>
  <c r="AJ217" i="1"/>
  <c r="AI217" i="1"/>
  <c r="AM216" i="1"/>
  <c r="AL216" i="1"/>
  <c r="AK216" i="1"/>
  <c r="AJ216" i="1"/>
  <c r="AI216" i="1"/>
  <c r="AM215" i="1"/>
  <c r="AL215" i="1"/>
  <c r="AK215" i="1"/>
  <c r="AJ215" i="1"/>
  <c r="AI215" i="1"/>
  <c r="AM214" i="1"/>
  <c r="AL214" i="1"/>
  <c r="AK214" i="1"/>
  <c r="AJ214" i="1"/>
  <c r="AI214" i="1"/>
  <c r="AM213" i="1"/>
  <c r="AL213" i="1"/>
  <c r="AK213" i="1"/>
  <c r="AJ213" i="1"/>
  <c r="AI213" i="1"/>
  <c r="AM212" i="1"/>
  <c r="AL212" i="1"/>
  <c r="AK212" i="1"/>
  <c r="AJ212" i="1"/>
  <c r="AI212" i="1"/>
  <c r="AM211" i="1"/>
  <c r="AL211" i="1"/>
  <c r="AK211" i="1"/>
  <c r="AJ211" i="1"/>
  <c r="AI211" i="1"/>
  <c r="AM210" i="1"/>
  <c r="AL210" i="1"/>
  <c r="AK210" i="1"/>
  <c r="AJ210" i="1"/>
  <c r="AI210" i="1"/>
  <c r="AM209" i="1"/>
  <c r="AL209" i="1"/>
  <c r="AK209" i="1"/>
  <c r="AJ209" i="1"/>
  <c r="AI209" i="1"/>
  <c r="AM208" i="1"/>
  <c r="AL208" i="1"/>
  <c r="AK208" i="1"/>
  <c r="AJ208" i="1"/>
  <c r="AI208" i="1"/>
  <c r="AM207" i="1"/>
  <c r="AL207" i="1"/>
  <c r="AK207" i="1"/>
  <c r="AJ207" i="1"/>
  <c r="AI207" i="1"/>
  <c r="AM206" i="1"/>
  <c r="AL206" i="1"/>
  <c r="AK206" i="1"/>
  <c r="AJ206" i="1"/>
  <c r="AI206" i="1"/>
  <c r="AM205" i="1"/>
  <c r="AL205" i="1"/>
  <c r="AK205" i="1"/>
  <c r="AJ205" i="1"/>
  <c r="AI205" i="1"/>
  <c r="AM204" i="1"/>
  <c r="AL204" i="1"/>
  <c r="AK204" i="1"/>
  <c r="AJ204" i="1"/>
  <c r="AI204" i="1"/>
  <c r="AM203" i="1"/>
  <c r="AL203" i="1"/>
  <c r="AK203" i="1"/>
  <c r="AJ203" i="1"/>
  <c r="AI203" i="1"/>
  <c r="AM202" i="1"/>
  <c r="AL202" i="1"/>
  <c r="AK202" i="1"/>
  <c r="AJ202" i="1"/>
  <c r="AI202" i="1"/>
  <c r="AM201" i="1"/>
  <c r="AL201" i="1"/>
  <c r="AK201" i="1"/>
  <c r="AJ201" i="1"/>
  <c r="AI201" i="1"/>
  <c r="AM200" i="1"/>
  <c r="AL200" i="1"/>
  <c r="AK200" i="1"/>
  <c r="AJ200" i="1"/>
  <c r="AI200" i="1"/>
  <c r="AM199" i="1"/>
  <c r="AL199" i="1"/>
  <c r="AK199" i="1"/>
  <c r="AJ199" i="1"/>
  <c r="AI199" i="1"/>
  <c r="AM198" i="1"/>
  <c r="AL198" i="1"/>
  <c r="AK198" i="1"/>
  <c r="AJ198" i="1"/>
  <c r="AI198" i="1"/>
  <c r="AM197" i="1"/>
  <c r="AL197" i="1"/>
  <c r="AK197" i="1"/>
  <c r="AJ197" i="1"/>
  <c r="AI197" i="1"/>
  <c r="AM196" i="1"/>
  <c r="AL196" i="1"/>
  <c r="AK196" i="1"/>
  <c r="AJ196" i="1"/>
  <c r="AI196" i="1"/>
  <c r="AM195" i="1"/>
  <c r="AL195" i="1"/>
  <c r="AK195" i="1"/>
  <c r="AJ195" i="1"/>
  <c r="AI195" i="1"/>
  <c r="AM194" i="1"/>
  <c r="AL194" i="1"/>
  <c r="AK194" i="1"/>
  <c r="AJ194" i="1"/>
  <c r="AI194" i="1"/>
  <c r="AM193" i="1"/>
  <c r="AL193" i="1"/>
  <c r="AK193" i="1"/>
  <c r="AJ193" i="1"/>
  <c r="AI193" i="1"/>
  <c r="AM192" i="1"/>
  <c r="AL192" i="1"/>
  <c r="AK192" i="1"/>
  <c r="AJ192" i="1"/>
  <c r="AI192" i="1"/>
  <c r="AM191" i="1"/>
  <c r="AL191" i="1"/>
  <c r="AK191" i="1"/>
  <c r="AJ191" i="1"/>
  <c r="AI191" i="1"/>
  <c r="AM190" i="1"/>
  <c r="AL190" i="1"/>
  <c r="AK190" i="1"/>
  <c r="AJ190" i="1"/>
  <c r="AI190" i="1"/>
  <c r="AM189" i="1"/>
  <c r="AL189" i="1"/>
  <c r="AK189" i="1"/>
  <c r="AJ189" i="1"/>
  <c r="AI189" i="1"/>
  <c r="AM188" i="1"/>
  <c r="AL188" i="1"/>
  <c r="AK188" i="1"/>
  <c r="AJ188" i="1"/>
  <c r="AI188" i="1"/>
  <c r="AM187" i="1"/>
  <c r="AL187" i="1"/>
  <c r="AK187" i="1"/>
  <c r="AJ187" i="1"/>
  <c r="AI187" i="1"/>
  <c r="AM186" i="1"/>
  <c r="AL186" i="1"/>
  <c r="AK186" i="1"/>
  <c r="AJ186" i="1"/>
  <c r="AI186" i="1"/>
  <c r="AM185" i="1"/>
  <c r="AL185" i="1"/>
  <c r="AK185" i="1"/>
  <c r="AJ185" i="1"/>
  <c r="AI185" i="1"/>
  <c r="AM184" i="1"/>
  <c r="AL184" i="1"/>
  <c r="AK184" i="1"/>
  <c r="AJ184" i="1"/>
  <c r="AI184" i="1"/>
  <c r="AM183" i="1"/>
  <c r="AL183" i="1"/>
  <c r="AK183" i="1"/>
  <c r="AJ183" i="1"/>
  <c r="AI183" i="1"/>
  <c r="AM182" i="1"/>
  <c r="AL182" i="1"/>
  <c r="AK182" i="1"/>
  <c r="AJ182" i="1"/>
  <c r="AI182" i="1"/>
  <c r="AM181" i="1"/>
  <c r="AL181" i="1"/>
  <c r="AK181" i="1"/>
  <c r="AJ181" i="1"/>
  <c r="AI181" i="1"/>
  <c r="AM180" i="1"/>
  <c r="AL180" i="1"/>
  <c r="AK180" i="1"/>
  <c r="AJ180" i="1"/>
  <c r="AI180" i="1"/>
  <c r="AM179" i="1"/>
  <c r="AL179" i="1"/>
  <c r="AK179" i="1"/>
  <c r="AJ179" i="1"/>
  <c r="AI179" i="1"/>
  <c r="AM178" i="1"/>
  <c r="AL178" i="1"/>
  <c r="AK178" i="1"/>
  <c r="AJ178" i="1"/>
  <c r="AI178" i="1"/>
  <c r="AM177" i="1"/>
  <c r="AL177" i="1"/>
  <c r="AK177" i="1"/>
  <c r="AJ177" i="1"/>
  <c r="AI177" i="1"/>
  <c r="AM176" i="1"/>
  <c r="AL176" i="1"/>
  <c r="AK176" i="1"/>
  <c r="AJ176" i="1"/>
  <c r="AI176" i="1"/>
  <c r="AM175" i="1"/>
  <c r="AL175" i="1"/>
  <c r="AK175" i="1"/>
  <c r="AJ175" i="1"/>
  <c r="AI175" i="1"/>
  <c r="AM174" i="1"/>
  <c r="AL174" i="1"/>
  <c r="AK174" i="1"/>
  <c r="AJ174" i="1"/>
  <c r="AI174" i="1"/>
  <c r="AM173" i="1"/>
  <c r="AL173" i="1"/>
  <c r="AK173" i="1"/>
  <c r="AJ173" i="1"/>
  <c r="AI173" i="1"/>
  <c r="AM172" i="1"/>
  <c r="AL172" i="1"/>
  <c r="AK172" i="1"/>
  <c r="AJ172" i="1"/>
  <c r="AI172" i="1"/>
  <c r="AM171" i="1"/>
  <c r="AL171" i="1"/>
  <c r="AK171" i="1"/>
  <c r="AJ171" i="1"/>
  <c r="AI171" i="1"/>
  <c r="AM170" i="1"/>
  <c r="AL170" i="1"/>
  <c r="AK170" i="1"/>
  <c r="AJ170" i="1"/>
  <c r="AI170" i="1"/>
  <c r="AM169" i="1"/>
  <c r="AL169" i="1"/>
  <c r="AK169" i="1"/>
  <c r="AJ169" i="1"/>
  <c r="AI169" i="1"/>
  <c r="AM168" i="1"/>
  <c r="AL168" i="1"/>
  <c r="AK168" i="1"/>
  <c r="AJ168" i="1"/>
  <c r="AI168" i="1"/>
  <c r="AM167" i="1"/>
  <c r="AL167" i="1"/>
  <c r="AK167" i="1"/>
  <c r="AJ167" i="1"/>
  <c r="AI167" i="1"/>
  <c r="AM166" i="1"/>
  <c r="AL166" i="1"/>
  <c r="AK166" i="1"/>
  <c r="AJ166" i="1"/>
  <c r="AI166" i="1"/>
  <c r="AM165" i="1"/>
  <c r="AL165" i="1"/>
  <c r="AK165" i="1"/>
  <c r="AJ165" i="1"/>
  <c r="AI165" i="1"/>
  <c r="AM164" i="1"/>
  <c r="AL164" i="1"/>
  <c r="AK164" i="1"/>
  <c r="AJ164" i="1"/>
  <c r="AI164" i="1"/>
  <c r="AM163" i="1"/>
  <c r="AL163" i="1"/>
  <c r="AK163" i="1"/>
  <c r="AJ163" i="1"/>
  <c r="AI163" i="1"/>
  <c r="AM162" i="1"/>
  <c r="AL162" i="1"/>
  <c r="AK162" i="1"/>
  <c r="AJ162" i="1"/>
  <c r="AI162" i="1"/>
  <c r="AM161" i="1"/>
  <c r="AL161" i="1"/>
  <c r="AK161" i="1"/>
  <c r="AJ161" i="1"/>
  <c r="AI161" i="1"/>
  <c r="AM160" i="1"/>
  <c r="AL160" i="1"/>
  <c r="AK160" i="1"/>
  <c r="AJ160" i="1"/>
  <c r="AI160" i="1"/>
  <c r="AM159" i="1"/>
  <c r="AL159" i="1"/>
  <c r="AK159" i="1"/>
  <c r="AJ159" i="1"/>
  <c r="AI159" i="1"/>
  <c r="AM158" i="1"/>
  <c r="AL158" i="1"/>
  <c r="AK158" i="1"/>
  <c r="AJ158" i="1"/>
  <c r="AI158" i="1"/>
  <c r="AM157" i="1"/>
  <c r="AL157" i="1"/>
  <c r="AK157" i="1"/>
  <c r="AJ157" i="1"/>
  <c r="AI157" i="1"/>
  <c r="AM156" i="1"/>
  <c r="AL156" i="1"/>
  <c r="AK156" i="1"/>
  <c r="AJ156" i="1"/>
  <c r="AI156" i="1"/>
  <c r="AM155" i="1"/>
  <c r="AL155" i="1"/>
  <c r="AK155" i="1"/>
  <c r="AJ155" i="1"/>
  <c r="AI155" i="1"/>
  <c r="AM154" i="1"/>
  <c r="AL154" i="1"/>
  <c r="AK154" i="1"/>
  <c r="AJ154" i="1"/>
  <c r="AI154" i="1"/>
  <c r="AM153" i="1"/>
  <c r="AL153" i="1"/>
  <c r="AK153" i="1"/>
  <c r="AJ153" i="1"/>
  <c r="AI153" i="1"/>
  <c r="AM152" i="1"/>
  <c r="AL152" i="1"/>
  <c r="AK152" i="1"/>
  <c r="AJ152" i="1"/>
  <c r="AI152" i="1"/>
  <c r="AM151" i="1"/>
  <c r="AL151" i="1"/>
  <c r="AK151" i="1"/>
  <c r="AJ151" i="1"/>
  <c r="AI151" i="1"/>
  <c r="AM150" i="1"/>
  <c r="AL150" i="1"/>
  <c r="AK150" i="1"/>
  <c r="AJ150" i="1"/>
  <c r="AI150" i="1"/>
  <c r="AM149" i="1"/>
  <c r="AL149" i="1"/>
  <c r="AK149" i="1"/>
  <c r="AJ149" i="1"/>
  <c r="AI149" i="1"/>
  <c r="AM148" i="1"/>
  <c r="AL148" i="1"/>
  <c r="AK148" i="1"/>
  <c r="AJ148" i="1"/>
  <c r="AI148" i="1"/>
  <c r="AM147" i="1"/>
  <c r="AL147" i="1"/>
  <c r="AK147" i="1"/>
  <c r="AJ147" i="1"/>
  <c r="AI147" i="1"/>
  <c r="AM146" i="1"/>
  <c r="AL146" i="1"/>
  <c r="AK146" i="1"/>
  <c r="AJ146" i="1"/>
  <c r="AI146" i="1"/>
  <c r="AM145" i="1"/>
  <c r="AL145" i="1"/>
  <c r="AK145" i="1"/>
  <c r="AJ145" i="1"/>
  <c r="AI145" i="1"/>
  <c r="AM144" i="1"/>
  <c r="AL144" i="1"/>
  <c r="AK144" i="1"/>
  <c r="AJ144" i="1"/>
  <c r="AI144" i="1"/>
  <c r="AM143" i="1"/>
  <c r="AL143" i="1"/>
  <c r="AK143" i="1"/>
  <c r="AJ143" i="1"/>
  <c r="AI143" i="1"/>
  <c r="AM142" i="1"/>
  <c r="AL142" i="1"/>
  <c r="AK142" i="1"/>
  <c r="AJ142" i="1"/>
  <c r="AI142" i="1"/>
  <c r="AM141" i="1"/>
  <c r="AL141" i="1"/>
  <c r="AK141" i="1"/>
  <c r="AJ141" i="1"/>
  <c r="AI141" i="1"/>
  <c r="AM140" i="1"/>
  <c r="AL140" i="1"/>
  <c r="AK140" i="1"/>
  <c r="AJ140" i="1"/>
  <c r="AI140" i="1"/>
  <c r="AM139" i="1"/>
  <c r="AL139" i="1"/>
  <c r="AK139" i="1"/>
  <c r="AJ139" i="1"/>
  <c r="AI139" i="1"/>
  <c r="AM138" i="1"/>
  <c r="AL138" i="1"/>
  <c r="AK138" i="1"/>
  <c r="AJ138" i="1"/>
  <c r="AI138" i="1"/>
  <c r="AM137" i="1"/>
  <c r="AL137" i="1"/>
  <c r="AK137" i="1"/>
  <c r="AJ137" i="1"/>
  <c r="AI137" i="1"/>
  <c r="AM136" i="1"/>
  <c r="AL136" i="1"/>
  <c r="AK136" i="1"/>
  <c r="AJ136" i="1"/>
  <c r="AI136" i="1"/>
  <c r="AM135" i="1"/>
  <c r="AL135" i="1"/>
  <c r="AK135" i="1"/>
  <c r="AJ135" i="1"/>
  <c r="AI135" i="1"/>
  <c r="AM134" i="1"/>
  <c r="AL134" i="1"/>
  <c r="AK134" i="1"/>
  <c r="AJ134" i="1"/>
  <c r="AI134" i="1"/>
  <c r="AM133" i="1"/>
  <c r="AL133" i="1"/>
  <c r="AK133" i="1"/>
  <c r="AJ133" i="1"/>
  <c r="AI133" i="1"/>
  <c r="AM132" i="1"/>
  <c r="AL132" i="1"/>
  <c r="AK132" i="1"/>
  <c r="AJ132" i="1"/>
  <c r="AI132" i="1"/>
  <c r="AM131" i="1"/>
  <c r="AL131" i="1"/>
  <c r="AK131" i="1"/>
  <c r="AJ131" i="1"/>
  <c r="AI131" i="1"/>
  <c r="AM130" i="1"/>
  <c r="AL130" i="1"/>
  <c r="AK130" i="1"/>
  <c r="AJ130" i="1"/>
  <c r="AI130" i="1"/>
  <c r="AM129" i="1"/>
  <c r="AL129" i="1"/>
  <c r="AK129" i="1"/>
  <c r="AJ129" i="1"/>
  <c r="AI129" i="1"/>
  <c r="AM128" i="1"/>
  <c r="AL128" i="1"/>
  <c r="AK128" i="1"/>
  <c r="AJ128" i="1"/>
  <c r="AI128" i="1"/>
  <c r="AM127" i="1"/>
  <c r="AL127" i="1"/>
  <c r="AK127" i="1"/>
  <c r="AJ127" i="1"/>
  <c r="AI127" i="1"/>
  <c r="AM126" i="1"/>
  <c r="AL126" i="1"/>
  <c r="AK126" i="1"/>
  <c r="AJ126" i="1"/>
  <c r="AI126" i="1"/>
  <c r="AM125" i="1"/>
  <c r="AL125" i="1"/>
  <c r="AK125" i="1"/>
  <c r="AJ125" i="1"/>
  <c r="AI125" i="1"/>
  <c r="AM124" i="1"/>
  <c r="AL124" i="1"/>
  <c r="AK124" i="1"/>
  <c r="AJ124" i="1"/>
  <c r="AI124" i="1"/>
  <c r="AM123" i="1"/>
  <c r="AL123" i="1"/>
  <c r="AK123" i="1"/>
  <c r="AJ123" i="1"/>
  <c r="AI123" i="1"/>
  <c r="AM122" i="1"/>
  <c r="AL122" i="1"/>
  <c r="AK122" i="1"/>
  <c r="AJ122" i="1"/>
  <c r="AI122" i="1"/>
  <c r="AM121" i="1"/>
  <c r="AL121" i="1"/>
  <c r="AK121" i="1"/>
  <c r="AJ121" i="1"/>
  <c r="AI121" i="1"/>
  <c r="AM120" i="1"/>
  <c r="AL120" i="1"/>
  <c r="AK120" i="1"/>
  <c r="AJ120" i="1"/>
  <c r="AI120" i="1"/>
  <c r="AM119" i="1"/>
  <c r="AL119" i="1"/>
  <c r="AK119" i="1"/>
  <c r="AJ119" i="1"/>
  <c r="AI119" i="1"/>
  <c r="AM118" i="1"/>
  <c r="AL118" i="1"/>
  <c r="AK118" i="1"/>
  <c r="AJ118" i="1"/>
  <c r="AI118" i="1"/>
  <c r="AM117" i="1"/>
  <c r="AL117" i="1"/>
  <c r="AK117" i="1"/>
  <c r="AJ117" i="1"/>
  <c r="AI117" i="1"/>
  <c r="AM116" i="1"/>
  <c r="AL116" i="1"/>
  <c r="AK116" i="1"/>
  <c r="AJ116" i="1"/>
  <c r="AI116" i="1"/>
  <c r="AM115" i="1"/>
  <c r="AL115" i="1"/>
  <c r="AK115" i="1"/>
  <c r="AJ115" i="1"/>
  <c r="AI115" i="1"/>
  <c r="AM114" i="1"/>
  <c r="AL114" i="1"/>
  <c r="AK114" i="1"/>
  <c r="AJ114" i="1"/>
  <c r="AI114" i="1"/>
  <c r="AM113" i="1"/>
  <c r="AL113" i="1"/>
  <c r="AK113" i="1"/>
  <c r="AJ113" i="1"/>
  <c r="AI113" i="1"/>
  <c r="AM112" i="1"/>
  <c r="AL112" i="1"/>
  <c r="AK112" i="1"/>
  <c r="AJ112" i="1"/>
  <c r="AI112" i="1"/>
  <c r="AM111" i="1"/>
  <c r="AL111" i="1"/>
  <c r="AK111" i="1"/>
  <c r="AJ111" i="1"/>
  <c r="AI111" i="1"/>
  <c r="AM110" i="1"/>
  <c r="AL110" i="1"/>
  <c r="AK110" i="1"/>
  <c r="AJ110" i="1"/>
  <c r="AI110" i="1"/>
  <c r="AM109" i="1"/>
  <c r="AL109" i="1"/>
  <c r="AK109" i="1"/>
  <c r="AJ109" i="1"/>
  <c r="AI109" i="1"/>
  <c r="AM108" i="1"/>
  <c r="AL108" i="1"/>
  <c r="AK108" i="1"/>
  <c r="AJ108" i="1"/>
  <c r="AI108" i="1"/>
  <c r="AM107" i="1"/>
  <c r="AL107" i="1"/>
  <c r="AK107" i="1"/>
  <c r="AJ107" i="1"/>
  <c r="AI107" i="1"/>
  <c r="AM106" i="1"/>
  <c r="AL106" i="1"/>
  <c r="AK106" i="1"/>
  <c r="AJ106" i="1"/>
  <c r="AI106" i="1"/>
  <c r="AM105" i="1"/>
  <c r="AL105" i="1"/>
  <c r="AK105" i="1"/>
  <c r="AJ105" i="1"/>
  <c r="AI105" i="1"/>
  <c r="AM104" i="1"/>
  <c r="AL104" i="1"/>
  <c r="AK104" i="1"/>
  <c r="AJ104" i="1"/>
  <c r="AI104" i="1"/>
  <c r="AM103" i="1"/>
  <c r="AL103" i="1"/>
  <c r="AK103" i="1"/>
  <c r="AJ103" i="1"/>
  <c r="AI103" i="1"/>
  <c r="AM102" i="1"/>
  <c r="AL102" i="1"/>
  <c r="AK102" i="1"/>
  <c r="AJ102" i="1"/>
  <c r="AI102" i="1"/>
  <c r="AM101" i="1"/>
  <c r="AL101" i="1"/>
  <c r="AK101" i="1"/>
  <c r="AJ101" i="1"/>
  <c r="AI101" i="1"/>
  <c r="AM100" i="1"/>
  <c r="AL100" i="1"/>
  <c r="AK100" i="1"/>
  <c r="AJ100" i="1"/>
  <c r="AI100" i="1"/>
  <c r="AM99" i="1"/>
  <c r="AL99" i="1"/>
  <c r="AK99" i="1"/>
  <c r="AJ99" i="1"/>
  <c r="AI99" i="1"/>
  <c r="AM98" i="1"/>
  <c r="AL98" i="1"/>
  <c r="AK98" i="1"/>
  <c r="AJ98" i="1"/>
  <c r="AI98" i="1"/>
  <c r="AM97" i="1"/>
  <c r="AL97" i="1"/>
  <c r="AK97" i="1"/>
  <c r="AJ97" i="1"/>
  <c r="AI97" i="1"/>
  <c r="AM96" i="1"/>
  <c r="AL96" i="1"/>
  <c r="AK96" i="1"/>
  <c r="AJ96" i="1"/>
  <c r="AI96" i="1"/>
  <c r="AM95" i="1"/>
  <c r="AL95" i="1"/>
  <c r="AK95" i="1"/>
  <c r="AJ95" i="1"/>
  <c r="AI95" i="1"/>
  <c r="AM94" i="1"/>
  <c r="AL94" i="1"/>
  <c r="AK94" i="1"/>
  <c r="AJ94" i="1"/>
  <c r="AI94" i="1"/>
  <c r="AM93" i="1"/>
  <c r="AL93" i="1"/>
  <c r="AK93" i="1"/>
  <c r="AJ93" i="1"/>
  <c r="AI93" i="1"/>
  <c r="AM92" i="1"/>
  <c r="AL92" i="1"/>
  <c r="AK92" i="1"/>
  <c r="AJ92" i="1"/>
  <c r="AI92" i="1"/>
  <c r="AM91" i="1"/>
  <c r="AL91" i="1"/>
  <c r="AK91" i="1"/>
  <c r="AJ91" i="1"/>
  <c r="AI91" i="1"/>
  <c r="AM90" i="1"/>
  <c r="AL90" i="1"/>
  <c r="AK90" i="1"/>
  <c r="AJ90" i="1"/>
  <c r="AI90" i="1"/>
  <c r="AM89" i="1"/>
  <c r="AL89" i="1"/>
  <c r="AK89" i="1"/>
  <c r="AJ89" i="1"/>
  <c r="AI89" i="1"/>
  <c r="AM88" i="1"/>
  <c r="AL88" i="1"/>
  <c r="AK88" i="1"/>
  <c r="AJ88" i="1"/>
  <c r="AI88" i="1"/>
  <c r="AM87" i="1"/>
  <c r="AL87" i="1"/>
  <c r="AK87" i="1"/>
  <c r="AJ87" i="1"/>
  <c r="AI87" i="1"/>
  <c r="AM86" i="1"/>
  <c r="AL86" i="1"/>
  <c r="AK86" i="1"/>
  <c r="AJ86" i="1"/>
  <c r="AI86" i="1"/>
  <c r="AM85" i="1"/>
  <c r="AL85" i="1"/>
  <c r="AK85" i="1"/>
  <c r="AJ85" i="1"/>
  <c r="AI85" i="1"/>
  <c r="AM84" i="1"/>
  <c r="AL84" i="1"/>
  <c r="AK84" i="1"/>
  <c r="AJ84" i="1"/>
  <c r="AI84" i="1"/>
  <c r="AM83" i="1"/>
  <c r="AL83" i="1"/>
  <c r="AK83" i="1"/>
  <c r="AJ83" i="1"/>
  <c r="AI83" i="1"/>
  <c r="AM82" i="1"/>
  <c r="AL82" i="1"/>
  <c r="AK82" i="1"/>
  <c r="AJ82" i="1"/>
  <c r="AI82" i="1"/>
  <c r="AM81" i="1"/>
  <c r="AL81" i="1"/>
  <c r="AK81" i="1"/>
  <c r="AJ81" i="1"/>
  <c r="AI81" i="1"/>
  <c r="AM80" i="1"/>
  <c r="AL80" i="1"/>
  <c r="AK80" i="1"/>
  <c r="AJ80" i="1"/>
  <c r="AI80" i="1"/>
  <c r="AM79" i="1"/>
  <c r="AL79" i="1"/>
  <c r="AK79" i="1"/>
  <c r="AJ79" i="1"/>
  <c r="AI79" i="1"/>
  <c r="AM78" i="1"/>
  <c r="AL78" i="1"/>
  <c r="AK78" i="1"/>
  <c r="AJ78" i="1"/>
  <c r="AI78" i="1"/>
  <c r="AM77" i="1"/>
  <c r="AL77" i="1"/>
  <c r="AK77" i="1"/>
  <c r="AJ77" i="1"/>
  <c r="AI77" i="1"/>
  <c r="AM76" i="1"/>
  <c r="AL76" i="1"/>
  <c r="AK76" i="1"/>
  <c r="AJ76" i="1"/>
  <c r="AI76" i="1"/>
  <c r="AM75" i="1"/>
  <c r="AL75" i="1"/>
  <c r="AK75" i="1"/>
  <c r="AJ75" i="1"/>
  <c r="AI75" i="1"/>
  <c r="AM74" i="1"/>
  <c r="AL74" i="1"/>
  <c r="AK74" i="1"/>
  <c r="AJ74" i="1"/>
  <c r="AI74" i="1"/>
  <c r="AM73" i="1"/>
  <c r="AL73" i="1"/>
  <c r="AK73" i="1"/>
  <c r="AJ73" i="1"/>
  <c r="AI73" i="1"/>
  <c r="AM72" i="1"/>
  <c r="AL72" i="1"/>
  <c r="AK72" i="1"/>
  <c r="AJ72" i="1"/>
  <c r="AI72" i="1"/>
  <c r="AM71" i="1"/>
  <c r="AL71" i="1"/>
  <c r="AK71" i="1"/>
  <c r="AJ71" i="1"/>
  <c r="AI71" i="1"/>
  <c r="AM70" i="1"/>
  <c r="AL70" i="1"/>
  <c r="AK70" i="1"/>
  <c r="AJ70" i="1"/>
  <c r="AI70" i="1"/>
  <c r="AM69" i="1"/>
  <c r="AL69" i="1"/>
  <c r="AK69" i="1"/>
  <c r="AJ69" i="1"/>
  <c r="AI69" i="1"/>
  <c r="AM68" i="1"/>
  <c r="AL68" i="1"/>
  <c r="AK68" i="1"/>
  <c r="AJ68" i="1"/>
  <c r="AI68" i="1"/>
  <c r="AM67" i="1"/>
  <c r="AL67" i="1"/>
  <c r="AK67" i="1"/>
  <c r="AJ67" i="1"/>
  <c r="AI67" i="1"/>
  <c r="AM66" i="1"/>
  <c r="AL66" i="1"/>
  <c r="AK66" i="1"/>
  <c r="AJ66" i="1"/>
  <c r="AI66" i="1"/>
  <c r="AM65" i="1"/>
  <c r="AL65" i="1"/>
  <c r="AK65" i="1"/>
  <c r="AJ65" i="1"/>
  <c r="AI65" i="1"/>
  <c r="AM64" i="1"/>
  <c r="AL64" i="1"/>
  <c r="AK64" i="1"/>
  <c r="AJ64" i="1"/>
  <c r="AI64" i="1"/>
  <c r="AM63" i="1"/>
  <c r="AL63" i="1"/>
  <c r="AK63" i="1"/>
  <c r="AJ63" i="1"/>
  <c r="AI63" i="1"/>
  <c r="AM62" i="1"/>
  <c r="AL62" i="1"/>
  <c r="AK62" i="1"/>
  <c r="AJ62" i="1"/>
  <c r="AI62" i="1"/>
  <c r="AM61" i="1"/>
  <c r="AL61" i="1"/>
  <c r="AK61" i="1"/>
  <c r="AJ61" i="1"/>
  <c r="AI61" i="1"/>
  <c r="AM60" i="1"/>
  <c r="AL60" i="1"/>
  <c r="AK60" i="1"/>
  <c r="AJ60" i="1"/>
  <c r="AI60" i="1"/>
  <c r="AM59" i="1"/>
  <c r="AL59" i="1"/>
  <c r="AK59" i="1"/>
  <c r="AJ59" i="1"/>
  <c r="AI59" i="1"/>
  <c r="AM58" i="1"/>
  <c r="AL58" i="1"/>
  <c r="AK58" i="1"/>
  <c r="AJ58" i="1"/>
  <c r="AI58" i="1"/>
  <c r="AM57" i="1"/>
  <c r="AL57" i="1"/>
  <c r="AK57" i="1"/>
  <c r="AJ57" i="1"/>
  <c r="AI57" i="1"/>
  <c r="AM56" i="1"/>
  <c r="AL56" i="1"/>
  <c r="AK56" i="1"/>
  <c r="AJ56" i="1"/>
  <c r="AI56" i="1"/>
  <c r="AM55" i="1"/>
  <c r="AL55" i="1"/>
  <c r="AK55" i="1"/>
  <c r="AJ55" i="1"/>
  <c r="AI55" i="1"/>
  <c r="AM54" i="1"/>
  <c r="AL54" i="1"/>
  <c r="AK54" i="1"/>
  <c r="AJ54" i="1"/>
  <c r="AI54" i="1"/>
  <c r="AM53" i="1"/>
  <c r="AL53" i="1"/>
  <c r="AK53" i="1"/>
  <c r="AJ53" i="1"/>
  <c r="AI53" i="1"/>
  <c r="AM52" i="1"/>
  <c r="AL52" i="1"/>
  <c r="AK52" i="1"/>
  <c r="AJ52" i="1"/>
  <c r="AI52" i="1"/>
  <c r="AM51" i="1"/>
  <c r="AL51" i="1"/>
  <c r="AK51" i="1"/>
  <c r="AJ51" i="1"/>
  <c r="AI51" i="1"/>
  <c r="AM50" i="1"/>
  <c r="AL50" i="1"/>
  <c r="AK50" i="1"/>
  <c r="AJ50" i="1"/>
  <c r="AI50" i="1"/>
  <c r="AM49" i="1"/>
  <c r="AL49" i="1"/>
  <c r="AK49" i="1"/>
  <c r="AJ49" i="1"/>
  <c r="AI49" i="1"/>
  <c r="AM48" i="1"/>
  <c r="AL48" i="1"/>
  <c r="AK48" i="1"/>
  <c r="AJ48" i="1"/>
  <c r="AI48" i="1"/>
  <c r="AM47" i="1"/>
  <c r="AL47" i="1"/>
  <c r="AK47" i="1"/>
  <c r="AJ47" i="1"/>
  <c r="AI47" i="1"/>
  <c r="AM46" i="1"/>
  <c r="AL46" i="1"/>
  <c r="AK46" i="1"/>
  <c r="AJ46" i="1"/>
  <c r="AI46" i="1"/>
  <c r="AM45" i="1"/>
  <c r="AL45" i="1"/>
  <c r="AK45" i="1"/>
  <c r="AJ45" i="1"/>
  <c r="AI45" i="1"/>
  <c r="AM44" i="1"/>
  <c r="AL44" i="1"/>
  <c r="AK44" i="1"/>
  <c r="AJ44" i="1"/>
  <c r="AI44" i="1"/>
  <c r="AM43" i="1"/>
  <c r="AL43" i="1"/>
  <c r="AK43" i="1"/>
  <c r="AJ43" i="1"/>
  <c r="AI43" i="1"/>
  <c r="AM42" i="1"/>
  <c r="AL42" i="1"/>
  <c r="AK42" i="1"/>
  <c r="AJ42" i="1"/>
  <c r="AI42" i="1"/>
  <c r="AM41" i="1"/>
  <c r="AL41" i="1"/>
  <c r="AK41" i="1"/>
  <c r="AJ41" i="1"/>
  <c r="AI41" i="1"/>
  <c r="AM40" i="1"/>
  <c r="AL40" i="1"/>
  <c r="AK40" i="1"/>
  <c r="AJ40" i="1"/>
  <c r="AI40" i="1"/>
  <c r="AM39" i="1"/>
  <c r="AL39" i="1"/>
  <c r="AK39" i="1"/>
  <c r="AJ39" i="1"/>
  <c r="AI39" i="1"/>
  <c r="AM38" i="1"/>
  <c r="AL38" i="1"/>
  <c r="AK38" i="1"/>
  <c r="AJ38" i="1"/>
  <c r="AI38" i="1"/>
  <c r="AM37" i="1"/>
  <c r="AL37" i="1"/>
  <c r="AK37" i="1"/>
  <c r="AJ37" i="1"/>
  <c r="AI37" i="1"/>
  <c r="AM36" i="1"/>
  <c r="AL36" i="1"/>
  <c r="AK36" i="1"/>
  <c r="AJ36" i="1"/>
  <c r="AI36" i="1"/>
  <c r="AM35" i="1"/>
  <c r="AL35" i="1"/>
  <c r="AK35" i="1"/>
  <c r="AJ35" i="1"/>
  <c r="AI35" i="1"/>
  <c r="AM34" i="1"/>
  <c r="AL34" i="1"/>
  <c r="AK34" i="1"/>
  <c r="AJ34" i="1"/>
  <c r="AI34" i="1"/>
  <c r="AM33" i="1"/>
  <c r="AL33" i="1"/>
  <c r="AK33" i="1"/>
  <c r="AJ33" i="1"/>
  <c r="AI33" i="1"/>
  <c r="AM32" i="1"/>
  <c r="AL32" i="1"/>
  <c r="AK32" i="1"/>
  <c r="AJ32" i="1"/>
  <c r="AI32" i="1"/>
  <c r="AM31" i="1"/>
  <c r="AL31" i="1"/>
  <c r="AK31" i="1"/>
  <c r="AJ31" i="1"/>
  <c r="AI31" i="1"/>
  <c r="AM30" i="1"/>
  <c r="AL30" i="1"/>
  <c r="AK30" i="1"/>
  <c r="AJ30" i="1"/>
  <c r="AI30" i="1"/>
  <c r="AM29" i="1"/>
  <c r="AL29" i="1"/>
  <c r="AK29" i="1"/>
  <c r="AJ29" i="1"/>
  <c r="AI29" i="1"/>
  <c r="AM28" i="1"/>
  <c r="AL28" i="1"/>
  <c r="AK28" i="1"/>
  <c r="AJ28" i="1"/>
  <c r="AI28" i="1"/>
  <c r="AM27" i="1"/>
  <c r="AL27" i="1"/>
  <c r="AK27" i="1"/>
  <c r="AJ27" i="1"/>
  <c r="AI27" i="1"/>
  <c r="AM26" i="1"/>
  <c r="AL26" i="1"/>
  <c r="AK26" i="1"/>
  <c r="AJ26" i="1"/>
  <c r="AI26" i="1"/>
  <c r="AM25" i="1"/>
  <c r="AL25" i="1"/>
  <c r="AK25" i="1"/>
  <c r="AJ25" i="1"/>
  <c r="AI25" i="1"/>
  <c r="AM24" i="1"/>
  <c r="AL24" i="1"/>
  <c r="AK24" i="1"/>
  <c r="AJ24" i="1"/>
  <c r="AI24" i="1"/>
  <c r="AM23" i="1"/>
  <c r="AL23" i="1"/>
  <c r="AK23" i="1"/>
  <c r="AJ23" i="1"/>
  <c r="AI23" i="1"/>
  <c r="AM22" i="1"/>
  <c r="AL22" i="1"/>
  <c r="AK22" i="1"/>
  <c r="AJ22" i="1"/>
  <c r="AI22" i="1"/>
  <c r="AM21" i="1"/>
  <c r="AL21" i="1"/>
  <c r="AK21" i="1"/>
  <c r="AJ21" i="1"/>
  <c r="AI21" i="1"/>
  <c r="AM20" i="1"/>
  <c r="AL20" i="1"/>
  <c r="AK20" i="1"/>
  <c r="AJ20" i="1"/>
  <c r="AI20" i="1"/>
  <c r="AM19" i="1"/>
  <c r="AL19" i="1"/>
  <c r="AK19" i="1"/>
  <c r="AJ19" i="1"/>
  <c r="AI19" i="1"/>
  <c r="AM18" i="1"/>
  <c r="AL18" i="1"/>
  <c r="AK18" i="1"/>
  <c r="AJ18" i="1"/>
  <c r="AI18" i="1"/>
  <c r="AM17" i="1"/>
  <c r="AL17" i="1"/>
  <c r="AK17" i="1"/>
  <c r="AJ17" i="1"/>
  <c r="AI17" i="1"/>
  <c r="AM16" i="1"/>
  <c r="AL16" i="1"/>
  <c r="AK16" i="1"/>
  <c r="AJ16" i="1"/>
  <c r="AI16" i="1"/>
  <c r="AM15" i="1"/>
  <c r="AL15" i="1"/>
  <c r="AK15" i="1"/>
  <c r="AJ15" i="1"/>
  <c r="AI15" i="1"/>
  <c r="AM14" i="1"/>
  <c r="AL14" i="1"/>
  <c r="AK14" i="1"/>
  <c r="AJ14" i="1"/>
  <c r="AI14" i="1"/>
  <c r="AM13" i="1"/>
  <c r="AL13" i="1"/>
  <c r="AK13" i="1"/>
  <c r="AJ13" i="1"/>
  <c r="AI13" i="1"/>
  <c r="AM12" i="1"/>
  <c r="AL12" i="1"/>
  <c r="AK12" i="1"/>
  <c r="AJ12" i="1"/>
  <c r="AI12" i="1"/>
  <c r="AM11" i="1"/>
  <c r="AL11" i="1"/>
  <c r="AK11" i="1"/>
  <c r="AJ11" i="1"/>
  <c r="AI11" i="1"/>
  <c r="AM10" i="1"/>
  <c r="AL10" i="1"/>
  <c r="AK10" i="1"/>
  <c r="AJ10" i="1"/>
  <c r="AI10" i="1"/>
  <c r="AM9" i="1"/>
  <c r="AL9" i="1"/>
  <c r="AK9" i="1"/>
  <c r="AJ9" i="1"/>
  <c r="AI9" i="1"/>
  <c r="AM8" i="1"/>
  <c r="AL8" i="1"/>
  <c r="AK8" i="1"/>
  <c r="AJ8" i="1"/>
  <c r="AI8" i="1"/>
  <c r="AM7" i="1"/>
  <c r="AL7" i="1"/>
  <c r="AK7" i="1"/>
  <c r="AJ7" i="1"/>
  <c r="AI7" i="1"/>
  <c r="AM6" i="1"/>
  <c r="AL6" i="1"/>
  <c r="AK6" i="1"/>
  <c r="AJ6" i="1"/>
  <c r="AI6" i="1"/>
  <c r="AO5" i="1"/>
  <c r="AL5" i="1"/>
  <c r="AK5" i="1"/>
  <c r="AJ5" i="1"/>
  <c r="AI5" i="1"/>
  <c r="B4" i="2"/>
  <c r="A504" i="1"/>
  <c r="B504" i="1"/>
  <c r="D504" i="1"/>
  <c r="A503" i="1"/>
  <c r="B503" i="1"/>
  <c r="D503" i="1"/>
  <c r="AS503" i="1"/>
  <c r="A502" i="1"/>
  <c r="B502" i="1"/>
  <c r="D502" i="1"/>
  <c r="AS502" i="1"/>
  <c r="A501" i="1"/>
  <c r="B501" i="1"/>
  <c r="D501" i="1"/>
  <c r="AS501" i="1"/>
  <c r="A500" i="1"/>
  <c r="B500" i="1"/>
  <c r="D500" i="1"/>
  <c r="AS500" i="1"/>
  <c r="A499" i="1"/>
  <c r="B499" i="1"/>
  <c r="D499" i="1"/>
  <c r="A498" i="1"/>
  <c r="B498" i="1"/>
  <c r="D498" i="1"/>
  <c r="AS498" i="1"/>
  <c r="A497" i="1"/>
  <c r="B497" i="1"/>
  <c r="D497" i="1"/>
  <c r="A496" i="1"/>
  <c r="B496" i="1"/>
  <c r="D496" i="1"/>
  <c r="A495" i="1"/>
  <c r="B495" i="1"/>
  <c r="D495" i="1"/>
  <c r="AS495" i="1"/>
  <c r="A494" i="1"/>
  <c r="B494" i="1"/>
  <c r="D494" i="1"/>
  <c r="AS494" i="1"/>
  <c r="A493" i="1"/>
  <c r="B493" i="1"/>
  <c r="D493" i="1"/>
  <c r="AS493" i="1"/>
  <c r="A492" i="1"/>
  <c r="B492" i="1"/>
  <c r="D492" i="1"/>
  <c r="AS492" i="1"/>
  <c r="A491" i="1"/>
  <c r="B491" i="1"/>
  <c r="D491" i="1"/>
  <c r="AS491" i="1"/>
  <c r="A490" i="1"/>
  <c r="B490" i="1"/>
  <c r="D490" i="1"/>
  <c r="AS490" i="1"/>
  <c r="A489" i="1"/>
  <c r="B489" i="1"/>
  <c r="D489" i="1"/>
  <c r="AS489" i="1"/>
  <c r="A488" i="1"/>
  <c r="B488" i="1"/>
  <c r="D488" i="1"/>
  <c r="AS488" i="1"/>
  <c r="A487" i="1"/>
  <c r="B487" i="1"/>
  <c r="D487" i="1"/>
  <c r="AS487" i="1"/>
  <c r="A486" i="1"/>
  <c r="B486" i="1"/>
  <c r="D486" i="1"/>
  <c r="AS486" i="1"/>
  <c r="A485" i="1"/>
  <c r="B485" i="1"/>
  <c r="D485" i="1"/>
  <c r="AS485" i="1"/>
  <c r="A484" i="1"/>
  <c r="B484" i="1"/>
  <c r="D484" i="1"/>
  <c r="AS484" i="1"/>
  <c r="A483" i="1"/>
  <c r="B483" i="1"/>
  <c r="D483" i="1"/>
  <c r="AS483" i="1"/>
  <c r="A482" i="1"/>
  <c r="B482" i="1"/>
  <c r="D482" i="1"/>
  <c r="AS482" i="1"/>
  <c r="A481" i="1"/>
  <c r="B481" i="1"/>
  <c r="D481" i="1"/>
  <c r="AS481" i="1"/>
  <c r="A480" i="1"/>
  <c r="B480" i="1"/>
  <c r="D480" i="1"/>
  <c r="AS480" i="1"/>
  <c r="A479" i="1"/>
  <c r="B479" i="1"/>
  <c r="D479" i="1"/>
  <c r="AS479" i="1"/>
  <c r="A478" i="1"/>
  <c r="B478" i="1"/>
  <c r="D478" i="1"/>
  <c r="AS478" i="1"/>
  <c r="A477" i="1"/>
  <c r="B477" i="1"/>
  <c r="D477" i="1"/>
  <c r="AS477" i="1"/>
  <c r="A476" i="1"/>
  <c r="B476" i="1"/>
  <c r="D476" i="1"/>
  <c r="AS476" i="1"/>
  <c r="A475" i="1"/>
  <c r="B475" i="1"/>
  <c r="D475" i="1"/>
  <c r="AS475" i="1"/>
  <c r="A474" i="1"/>
  <c r="B474" i="1"/>
  <c r="D474" i="1"/>
  <c r="AS474" i="1"/>
  <c r="A473" i="1"/>
  <c r="B473" i="1"/>
  <c r="D473" i="1"/>
  <c r="AS473" i="1"/>
  <c r="A472" i="1"/>
  <c r="B472" i="1"/>
  <c r="D472" i="1"/>
  <c r="AS472" i="1"/>
  <c r="A471" i="1"/>
  <c r="B471" i="1"/>
  <c r="D471" i="1"/>
  <c r="A470" i="1"/>
  <c r="B470" i="1"/>
  <c r="D470" i="1"/>
  <c r="AS470" i="1"/>
  <c r="A469" i="1"/>
  <c r="B469" i="1"/>
  <c r="D469" i="1"/>
  <c r="A468" i="1"/>
  <c r="B468" i="1"/>
  <c r="D468" i="1"/>
  <c r="AS468" i="1"/>
  <c r="A467" i="1"/>
  <c r="B467" i="1"/>
  <c r="D467" i="1"/>
  <c r="A466" i="1"/>
  <c r="B466" i="1"/>
  <c r="D466" i="1"/>
  <c r="AS466" i="1"/>
  <c r="A465" i="1"/>
  <c r="B465" i="1"/>
  <c r="D465" i="1"/>
  <c r="A464" i="1"/>
  <c r="B464" i="1"/>
  <c r="D464" i="1"/>
  <c r="A463" i="1"/>
  <c r="B463" i="1"/>
  <c r="D463" i="1"/>
  <c r="AS463" i="1"/>
  <c r="A462" i="1"/>
  <c r="B462" i="1"/>
  <c r="D462" i="1"/>
  <c r="AS462" i="1"/>
  <c r="A461" i="1"/>
  <c r="B461" i="1"/>
  <c r="D461" i="1"/>
  <c r="A460" i="1"/>
  <c r="B460" i="1"/>
  <c r="D460" i="1"/>
  <c r="AS460" i="1"/>
  <c r="A459" i="1"/>
  <c r="B459" i="1"/>
  <c r="D459" i="1"/>
  <c r="AS459" i="1"/>
  <c r="A458" i="1"/>
  <c r="B458" i="1"/>
  <c r="D458" i="1"/>
  <c r="AS458" i="1"/>
  <c r="A457" i="1"/>
  <c r="B457" i="1"/>
  <c r="D457" i="1"/>
  <c r="AS457" i="1"/>
  <c r="A456" i="1"/>
  <c r="B456" i="1"/>
  <c r="D456" i="1"/>
  <c r="AS456" i="1"/>
  <c r="A455" i="1"/>
  <c r="B455" i="1"/>
  <c r="D455" i="1"/>
  <c r="A454" i="1"/>
  <c r="B454" i="1"/>
  <c r="D454" i="1"/>
  <c r="AS454" i="1"/>
  <c r="A453" i="1"/>
  <c r="B453" i="1"/>
  <c r="D453" i="1"/>
  <c r="A452" i="1"/>
  <c r="B452" i="1"/>
  <c r="D452" i="1"/>
  <c r="AS452" i="1"/>
  <c r="A451" i="1"/>
  <c r="B451" i="1"/>
  <c r="D451" i="1"/>
  <c r="AS451" i="1"/>
  <c r="A450" i="1"/>
  <c r="B450" i="1"/>
  <c r="D450" i="1"/>
  <c r="AS450" i="1"/>
  <c r="A449" i="1"/>
  <c r="B449" i="1"/>
  <c r="D449" i="1"/>
  <c r="AS449" i="1"/>
  <c r="A448" i="1"/>
  <c r="B448" i="1"/>
  <c r="D448" i="1"/>
  <c r="AS448" i="1"/>
  <c r="A447" i="1"/>
  <c r="B447" i="1"/>
  <c r="D447" i="1"/>
  <c r="AS447" i="1"/>
  <c r="A446" i="1"/>
  <c r="B446" i="1"/>
  <c r="D446" i="1"/>
  <c r="AS446" i="1"/>
  <c r="A445" i="1"/>
  <c r="B445" i="1"/>
  <c r="D445" i="1"/>
  <c r="AS445" i="1"/>
  <c r="A444" i="1"/>
  <c r="B444" i="1"/>
  <c r="D444" i="1"/>
  <c r="AS444" i="1"/>
  <c r="A443" i="1"/>
  <c r="B443" i="1"/>
  <c r="D443" i="1"/>
  <c r="AS443" i="1"/>
  <c r="A442" i="1"/>
  <c r="B442" i="1"/>
  <c r="D442" i="1"/>
  <c r="AS442" i="1"/>
  <c r="A441" i="1"/>
  <c r="B441" i="1"/>
  <c r="D441" i="1"/>
  <c r="AS441" i="1"/>
  <c r="A440" i="1"/>
  <c r="B440" i="1"/>
  <c r="D440" i="1"/>
  <c r="AS440" i="1"/>
  <c r="A439" i="1"/>
  <c r="B439" i="1"/>
  <c r="D439" i="1"/>
  <c r="AS439" i="1"/>
  <c r="A438" i="1"/>
  <c r="B438" i="1"/>
  <c r="D438" i="1"/>
  <c r="AS438" i="1"/>
  <c r="A437" i="1"/>
  <c r="B437" i="1"/>
  <c r="D437" i="1"/>
  <c r="AS437" i="1"/>
  <c r="A436" i="1"/>
  <c r="B436" i="1"/>
  <c r="D436" i="1"/>
  <c r="AS436" i="1"/>
  <c r="A435" i="1"/>
  <c r="B435" i="1"/>
  <c r="D435" i="1"/>
  <c r="AS435" i="1"/>
  <c r="A434" i="1"/>
  <c r="B434" i="1"/>
  <c r="D434" i="1"/>
  <c r="AS434" i="1"/>
  <c r="A433" i="1"/>
  <c r="B433" i="1"/>
  <c r="D433" i="1"/>
  <c r="AS433" i="1"/>
  <c r="A432" i="1"/>
  <c r="B432" i="1"/>
  <c r="D432" i="1"/>
  <c r="AS432" i="1"/>
  <c r="A431" i="1"/>
  <c r="B431" i="1"/>
  <c r="D431" i="1"/>
  <c r="AS431" i="1"/>
  <c r="A430" i="1"/>
  <c r="B430" i="1"/>
  <c r="D430" i="1"/>
  <c r="AS430" i="1"/>
  <c r="A429" i="1"/>
  <c r="B429" i="1"/>
  <c r="D429" i="1"/>
  <c r="AS429" i="1"/>
  <c r="A428" i="1"/>
  <c r="B428" i="1"/>
  <c r="D428" i="1"/>
  <c r="AS428" i="1"/>
  <c r="A427" i="1"/>
  <c r="B427" i="1"/>
  <c r="D427" i="1"/>
  <c r="AS427" i="1"/>
  <c r="A426" i="1"/>
  <c r="B426" i="1"/>
  <c r="D426" i="1"/>
  <c r="AS426" i="1"/>
  <c r="A425" i="1"/>
  <c r="B425" i="1"/>
  <c r="D425" i="1"/>
  <c r="AS425" i="1"/>
  <c r="A424" i="1"/>
  <c r="B424" i="1"/>
  <c r="D424" i="1"/>
  <c r="A423" i="1"/>
  <c r="B423" i="1"/>
  <c r="D423" i="1"/>
  <c r="AS423" i="1"/>
  <c r="A422" i="1"/>
  <c r="B422" i="1"/>
  <c r="D422" i="1"/>
  <c r="AS422" i="1"/>
  <c r="A421" i="1"/>
  <c r="B421" i="1"/>
  <c r="D421" i="1"/>
  <c r="AS421" i="1"/>
  <c r="A420" i="1"/>
  <c r="B420" i="1"/>
  <c r="D420" i="1"/>
  <c r="AS420" i="1"/>
  <c r="A419" i="1"/>
  <c r="B419" i="1"/>
  <c r="D419" i="1"/>
  <c r="AS419" i="1"/>
  <c r="A418" i="1"/>
  <c r="B418" i="1"/>
  <c r="D418" i="1"/>
  <c r="AS418" i="1"/>
  <c r="A417" i="1"/>
  <c r="B417" i="1"/>
  <c r="D417" i="1"/>
  <c r="AS417" i="1"/>
  <c r="A416" i="1"/>
  <c r="B416" i="1"/>
  <c r="D416" i="1"/>
  <c r="AS416" i="1"/>
  <c r="A415" i="1"/>
  <c r="B415" i="1"/>
  <c r="D415" i="1"/>
  <c r="AS415" i="1"/>
  <c r="A414" i="1"/>
  <c r="B414" i="1"/>
  <c r="D414" i="1"/>
  <c r="AS414" i="1"/>
  <c r="A413" i="1"/>
  <c r="B413" i="1"/>
  <c r="D413" i="1"/>
  <c r="AS413" i="1"/>
  <c r="A412" i="1"/>
  <c r="B412" i="1"/>
  <c r="D412" i="1"/>
  <c r="AS412" i="1"/>
  <c r="A411" i="1"/>
  <c r="B411" i="1"/>
  <c r="D411" i="1"/>
  <c r="AS411" i="1"/>
  <c r="A410" i="1"/>
  <c r="B410" i="1"/>
  <c r="D410" i="1"/>
  <c r="AS410" i="1"/>
  <c r="A409" i="1"/>
  <c r="B409" i="1"/>
  <c r="D409" i="1"/>
  <c r="AS409" i="1"/>
  <c r="A408" i="1"/>
  <c r="B408" i="1"/>
  <c r="D408" i="1"/>
  <c r="AS408" i="1"/>
  <c r="A407" i="1"/>
  <c r="B407" i="1"/>
  <c r="D407" i="1"/>
  <c r="A406" i="1"/>
  <c r="B406" i="1"/>
  <c r="D406" i="1"/>
  <c r="AS406" i="1"/>
  <c r="A405" i="1"/>
  <c r="B405" i="1"/>
  <c r="D405" i="1"/>
  <c r="AS405" i="1"/>
  <c r="A404" i="1"/>
  <c r="B404" i="1"/>
  <c r="D404" i="1"/>
  <c r="AS404" i="1"/>
  <c r="A403" i="1"/>
  <c r="B403" i="1"/>
  <c r="D403" i="1"/>
  <c r="AS403" i="1"/>
  <c r="A402" i="1"/>
  <c r="B402" i="1"/>
  <c r="D402" i="1"/>
  <c r="AS402" i="1"/>
  <c r="A401" i="1"/>
  <c r="B401" i="1"/>
  <c r="D401" i="1"/>
  <c r="A400" i="1"/>
  <c r="B400" i="1"/>
  <c r="D400" i="1"/>
  <c r="A399" i="1"/>
  <c r="B399" i="1"/>
  <c r="D399" i="1"/>
  <c r="AS399" i="1"/>
  <c r="A398" i="1"/>
  <c r="B398" i="1"/>
  <c r="D398" i="1"/>
  <c r="AS398" i="1"/>
  <c r="A397" i="1"/>
  <c r="B397" i="1"/>
  <c r="D397" i="1"/>
  <c r="AS397" i="1"/>
  <c r="A396" i="1"/>
  <c r="B396" i="1"/>
  <c r="D396" i="1"/>
  <c r="AS396" i="1"/>
  <c r="A395" i="1"/>
  <c r="B395" i="1"/>
  <c r="D395" i="1"/>
  <c r="AS395" i="1"/>
  <c r="A394" i="1"/>
  <c r="B394" i="1"/>
  <c r="D394" i="1"/>
  <c r="AS394" i="1"/>
  <c r="A393" i="1"/>
  <c r="B393" i="1"/>
  <c r="D393" i="1"/>
  <c r="AS393" i="1"/>
  <c r="A392" i="1"/>
  <c r="B392" i="1"/>
  <c r="D392" i="1"/>
  <c r="A391" i="1"/>
  <c r="B391" i="1"/>
  <c r="D391" i="1"/>
  <c r="A390" i="1"/>
  <c r="B390" i="1"/>
  <c r="D390" i="1"/>
  <c r="AS390" i="1"/>
  <c r="A389" i="1"/>
  <c r="B389" i="1"/>
  <c r="D389" i="1"/>
  <c r="AS389" i="1"/>
  <c r="A388" i="1"/>
  <c r="B388" i="1"/>
  <c r="D388" i="1"/>
  <c r="AS388" i="1"/>
  <c r="A387" i="1"/>
  <c r="B387" i="1"/>
  <c r="D387" i="1"/>
  <c r="AS387" i="1"/>
  <c r="A386" i="1"/>
  <c r="B386" i="1"/>
  <c r="D386" i="1"/>
  <c r="AS386" i="1"/>
  <c r="A385" i="1"/>
  <c r="B385" i="1"/>
  <c r="D385" i="1"/>
  <c r="AS385" i="1"/>
  <c r="A384" i="1"/>
  <c r="B384" i="1"/>
  <c r="D384" i="1"/>
  <c r="A383" i="1"/>
  <c r="B383" i="1"/>
  <c r="D383" i="1"/>
  <c r="AS383" i="1"/>
  <c r="A382" i="1"/>
  <c r="B382" i="1"/>
  <c r="D382" i="1"/>
  <c r="AS382" i="1"/>
  <c r="A381" i="1"/>
  <c r="B381" i="1"/>
  <c r="D381" i="1"/>
  <c r="AS381" i="1"/>
  <c r="A380" i="1"/>
  <c r="B380" i="1"/>
  <c r="D380" i="1"/>
  <c r="AS380" i="1"/>
  <c r="A379" i="1"/>
  <c r="B379" i="1"/>
  <c r="D379" i="1"/>
  <c r="AS379" i="1"/>
  <c r="A378" i="1"/>
  <c r="B378" i="1"/>
  <c r="D378" i="1"/>
  <c r="AS378" i="1"/>
  <c r="A377" i="1"/>
  <c r="B377" i="1"/>
  <c r="D377" i="1"/>
  <c r="AS377" i="1"/>
  <c r="A376" i="1"/>
  <c r="B376" i="1"/>
  <c r="D376" i="1"/>
  <c r="A375" i="1"/>
  <c r="B375" i="1"/>
  <c r="D375" i="1"/>
  <c r="A374" i="1"/>
  <c r="B374" i="1"/>
  <c r="D374" i="1"/>
  <c r="AS374" i="1"/>
  <c r="A373" i="1"/>
  <c r="B373" i="1"/>
  <c r="D373" i="1"/>
  <c r="A372" i="1"/>
  <c r="B372" i="1"/>
  <c r="D372" i="1"/>
  <c r="AS372" i="1"/>
  <c r="A371" i="1"/>
  <c r="B371" i="1"/>
  <c r="D371" i="1"/>
  <c r="AS371" i="1"/>
  <c r="A370" i="1"/>
  <c r="B370" i="1"/>
  <c r="D370" i="1"/>
  <c r="AS370" i="1"/>
  <c r="A369" i="1"/>
  <c r="B369" i="1"/>
  <c r="D369" i="1"/>
  <c r="AS369" i="1"/>
  <c r="A368" i="1"/>
  <c r="B368" i="1"/>
  <c r="D368" i="1"/>
  <c r="AS368" i="1"/>
  <c r="A367" i="1"/>
  <c r="B367" i="1"/>
  <c r="D367" i="1"/>
  <c r="AS367" i="1"/>
  <c r="A366" i="1"/>
  <c r="B366" i="1"/>
  <c r="D366" i="1"/>
  <c r="AS366" i="1"/>
  <c r="A365" i="1"/>
  <c r="B365" i="1"/>
  <c r="D365" i="1"/>
  <c r="AS365" i="1"/>
  <c r="A364" i="1"/>
  <c r="B364" i="1"/>
  <c r="D364" i="1"/>
  <c r="AS364" i="1"/>
  <c r="A363" i="1"/>
  <c r="B363" i="1"/>
  <c r="D363" i="1"/>
  <c r="AS363" i="1"/>
  <c r="A362" i="1"/>
  <c r="B362" i="1"/>
  <c r="D362" i="1"/>
  <c r="AS362" i="1"/>
  <c r="A361" i="1"/>
  <c r="B361" i="1"/>
  <c r="D361" i="1"/>
  <c r="AS361" i="1"/>
  <c r="A360" i="1"/>
  <c r="B360" i="1"/>
  <c r="D360" i="1"/>
  <c r="AS360" i="1"/>
  <c r="A359" i="1"/>
  <c r="B359" i="1"/>
  <c r="D359" i="1"/>
  <c r="AS359" i="1"/>
  <c r="A358" i="1"/>
  <c r="B358" i="1"/>
  <c r="D358" i="1"/>
  <c r="AS358" i="1"/>
  <c r="A357" i="1"/>
  <c r="B357" i="1"/>
  <c r="D357" i="1"/>
  <c r="AS357" i="1"/>
  <c r="A356" i="1"/>
  <c r="B356" i="1"/>
  <c r="D356" i="1"/>
  <c r="AS356" i="1"/>
  <c r="A355" i="1"/>
  <c r="B355" i="1"/>
  <c r="D355" i="1"/>
  <c r="AS355" i="1"/>
  <c r="A354" i="1"/>
  <c r="B354" i="1"/>
  <c r="D354" i="1"/>
  <c r="AS354" i="1"/>
  <c r="A353" i="1"/>
  <c r="B353" i="1"/>
  <c r="D353" i="1"/>
  <c r="AS353" i="1"/>
  <c r="A352" i="1"/>
  <c r="B352" i="1"/>
  <c r="D352" i="1"/>
  <c r="AS352" i="1"/>
  <c r="A351" i="1"/>
  <c r="B351" i="1"/>
  <c r="D351" i="1"/>
  <c r="AS351" i="1"/>
  <c r="A350" i="1"/>
  <c r="B350" i="1"/>
  <c r="D350" i="1"/>
  <c r="AS350" i="1"/>
  <c r="A349" i="1"/>
  <c r="B349" i="1"/>
  <c r="D349" i="1"/>
  <c r="AS349" i="1"/>
  <c r="A348" i="1"/>
  <c r="B348" i="1"/>
  <c r="D348" i="1"/>
  <c r="AS348" i="1"/>
  <c r="A347" i="1"/>
  <c r="B347" i="1"/>
  <c r="D347" i="1"/>
  <c r="AS347" i="1"/>
  <c r="A346" i="1"/>
  <c r="B346" i="1"/>
  <c r="D346" i="1"/>
  <c r="AS346" i="1"/>
  <c r="A345" i="1"/>
  <c r="B345" i="1"/>
  <c r="D345" i="1"/>
  <c r="AS345" i="1"/>
  <c r="A344" i="1"/>
  <c r="B344" i="1"/>
  <c r="D344" i="1"/>
  <c r="AS344" i="1"/>
  <c r="A343" i="1"/>
  <c r="B343" i="1"/>
  <c r="D343" i="1"/>
  <c r="AS343" i="1"/>
  <c r="A342" i="1"/>
  <c r="B342" i="1"/>
  <c r="D342" i="1"/>
  <c r="AS342" i="1"/>
  <c r="A341" i="1"/>
  <c r="B341" i="1"/>
  <c r="D341" i="1"/>
  <c r="AS341" i="1"/>
  <c r="A340" i="1"/>
  <c r="B340" i="1"/>
  <c r="D340" i="1"/>
  <c r="AS340" i="1"/>
  <c r="A339" i="1"/>
  <c r="B339" i="1"/>
  <c r="D339" i="1"/>
  <c r="A338" i="1"/>
  <c r="B338" i="1"/>
  <c r="D338" i="1"/>
  <c r="AS338" i="1"/>
  <c r="A337" i="1"/>
  <c r="B337" i="1"/>
  <c r="D337" i="1"/>
  <c r="AS337" i="1"/>
  <c r="A336" i="1"/>
  <c r="B336" i="1"/>
  <c r="D336" i="1"/>
  <c r="AS336" i="1"/>
  <c r="A335" i="1"/>
  <c r="B335" i="1"/>
  <c r="D335" i="1"/>
  <c r="AS335" i="1"/>
  <c r="A334" i="1"/>
  <c r="B334" i="1"/>
  <c r="D334" i="1"/>
  <c r="AS334" i="1"/>
  <c r="A333" i="1"/>
  <c r="B333" i="1"/>
  <c r="D333" i="1"/>
  <c r="A332" i="1"/>
  <c r="B332" i="1"/>
  <c r="D332" i="1"/>
  <c r="AS332" i="1"/>
  <c r="A331" i="1"/>
  <c r="B331" i="1"/>
  <c r="D331" i="1"/>
  <c r="AS331" i="1"/>
  <c r="A330" i="1"/>
  <c r="B330" i="1"/>
  <c r="D330" i="1"/>
  <c r="AS330" i="1"/>
  <c r="A329" i="1"/>
  <c r="B329" i="1"/>
  <c r="D329" i="1"/>
  <c r="AS329" i="1"/>
  <c r="A328" i="1"/>
  <c r="B328" i="1"/>
  <c r="D328" i="1"/>
  <c r="AS328" i="1"/>
  <c r="A327" i="1"/>
  <c r="B327" i="1"/>
  <c r="D327" i="1"/>
  <c r="A326" i="1"/>
  <c r="B326" i="1"/>
  <c r="D326" i="1"/>
  <c r="AS326" i="1"/>
  <c r="A325" i="1"/>
  <c r="B325" i="1"/>
  <c r="D325" i="1"/>
  <c r="A324" i="1"/>
  <c r="B324" i="1"/>
  <c r="D324" i="1"/>
  <c r="AS324" i="1"/>
  <c r="A323" i="1"/>
  <c r="B323" i="1"/>
  <c r="D323" i="1"/>
  <c r="AS323" i="1"/>
  <c r="A322" i="1"/>
  <c r="B322" i="1"/>
  <c r="D322" i="1"/>
  <c r="AS322" i="1"/>
  <c r="A321" i="1"/>
  <c r="B321" i="1"/>
  <c r="D321" i="1"/>
  <c r="A320" i="1"/>
  <c r="B320" i="1"/>
  <c r="D320" i="1"/>
  <c r="AS320" i="1"/>
  <c r="A319" i="1"/>
  <c r="B319" i="1"/>
  <c r="D319" i="1"/>
  <c r="AS319" i="1"/>
  <c r="A318" i="1"/>
  <c r="B318" i="1"/>
  <c r="D318" i="1"/>
  <c r="AS318" i="1"/>
  <c r="A317" i="1"/>
  <c r="B317" i="1"/>
  <c r="D317" i="1"/>
  <c r="A316" i="1"/>
  <c r="B316" i="1"/>
  <c r="D316" i="1"/>
  <c r="AS316" i="1"/>
  <c r="A315" i="1"/>
  <c r="B315" i="1"/>
  <c r="D315" i="1"/>
  <c r="AS315" i="1"/>
  <c r="A314" i="1"/>
  <c r="B314" i="1"/>
  <c r="D314" i="1"/>
  <c r="A313" i="1"/>
  <c r="B313" i="1"/>
  <c r="D313" i="1"/>
  <c r="AS313" i="1"/>
  <c r="A312" i="1"/>
  <c r="B312" i="1"/>
  <c r="D312" i="1"/>
  <c r="AS312" i="1"/>
  <c r="A311" i="1"/>
  <c r="B311" i="1"/>
  <c r="D311" i="1"/>
  <c r="AS311" i="1"/>
  <c r="A310" i="1"/>
  <c r="B310" i="1"/>
  <c r="D310" i="1"/>
  <c r="AS310" i="1"/>
  <c r="A309" i="1"/>
  <c r="B309" i="1"/>
  <c r="D309" i="1"/>
  <c r="AS309" i="1"/>
  <c r="A308" i="1"/>
  <c r="B308" i="1"/>
  <c r="D308" i="1"/>
  <c r="AS308" i="1"/>
  <c r="A307" i="1"/>
  <c r="B307" i="1"/>
  <c r="D307" i="1"/>
  <c r="AS307" i="1"/>
  <c r="A306" i="1"/>
  <c r="B306" i="1"/>
  <c r="D306" i="1"/>
  <c r="AS306" i="1"/>
  <c r="A305" i="1"/>
  <c r="B305" i="1"/>
  <c r="D305" i="1"/>
  <c r="A304" i="1"/>
  <c r="B304" i="1"/>
  <c r="D304" i="1"/>
  <c r="AS304" i="1"/>
  <c r="A303" i="1"/>
  <c r="B303" i="1"/>
  <c r="D303" i="1"/>
  <c r="AS303" i="1"/>
  <c r="A302" i="1"/>
  <c r="B302" i="1"/>
  <c r="D302" i="1"/>
  <c r="AS302" i="1"/>
  <c r="A301" i="1"/>
  <c r="B301" i="1"/>
  <c r="D301" i="1"/>
  <c r="AS301" i="1"/>
  <c r="A300" i="1"/>
  <c r="B300" i="1"/>
  <c r="D300" i="1"/>
  <c r="AS300" i="1"/>
  <c r="A299" i="1"/>
  <c r="B299" i="1"/>
  <c r="D299" i="1"/>
  <c r="AS299" i="1"/>
  <c r="A298" i="1"/>
  <c r="B298" i="1"/>
  <c r="D298" i="1"/>
  <c r="AS298" i="1"/>
  <c r="A297" i="1"/>
  <c r="B297" i="1"/>
  <c r="D297" i="1"/>
  <c r="AS297" i="1"/>
  <c r="A296" i="1"/>
  <c r="B296" i="1"/>
  <c r="D296" i="1"/>
  <c r="AS296" i="1"/>
  <c r="A295" i="1"/>
  <c r="B295" i="1"/>
  <c r="D295" i="1"/>
  <c r="A294" i="1"/>
  <c r="B294" i="1"/>
  <c r="D294" i="1"/>
  <c r="AS294" i="1"/>
  <c r="A293" i="1"/>
  <c r="B293" i="1"/>
  <c r="D293" i="1"/>
  <c r="AS293" i="1"/>
  <c r="A292" i="1"/>
  <c r="B292" i="1"/>
  <c r="D292" i="1"/>
  <c r="AS292" i="1"/>
  <c r="A291" i="1"/>
  <c r="B291" i="1"/>
  <c r="D291" i="1"/>
  <c r="AS291" i="1"/>
  <c r="A290" i="1"/>
  <c r="B290" i="1"/>
  <c r="D290" i="1"/>
  <c r="AS290" i="1"/>
  <c r="A289" i="1"/>
  <c r="B289" i="1"/>
  <c r="D289" i="1"/>
  <c r="AS289" i="1"/>
  <c r="A288" i="1"/>
  <c r="B288" i="1"/>
  <c r="D288" i="1"/>
  <c r="AS288" i="1"/>
  <c r="A287" i="1"/>
  <c r="B287" i="1"/>
  <c r="D287" i="1"/>
  <c r="AS287" i="1"/>
  <c r="A286" i="1"/>
  <c r="B286" i="1"/>
  <c r="D286" i="1"/>
  <c r="AS286" i="1"/>
  <c r="A285" i="1"/>
  <c r="B285" i="1"/>
  <c r="D285" i="1"/>
  <c r="AS285" i="1"/>
  <c r="A284" i="1"/>
  <c r="B284" i="1"/>
  <c r="D284" i="1"/>
  <c r="AS284" i="1"/>
  <c r="A283" i="1"/>
  <c r="B283" i="1"/>
  <c r="D283" i="1"/>
  <c r="AS283" i="1"/>
  <c r="A282" i="1"/>
  <c r="B282" i="1"/>
  <c r="D282" i="1"/>
  <c r="AS282" i="1"/>
  <c r="A281" i="1"/>
  <c r="B281" i="1"/>
  <c r="D281" i="1"/>
  <c r="AS281" i="1"/>
  <c r="A280" i="1"/>
  <c r="B280" i="1"/>
  <c r="D280" i="1"/>
  <c r="AS280" i="1"/>
  <c r="A279" i="1"/>
  <c r="B279" i="1"/>
  <c r="D279" i="1"/>
  <c r="AS279" i="1"/>
  <c r="A278" i="1"/>
  <c r="B278" i="1"/>
  <c r="D278" i="1"/>
  <c r="AS278" i="1"/>
  <c r="A277" i="1"/>
  <c r="B277" i="1"/>
  <c r="D277" i="1"/>
  <c r="AS277" i="1"/>
  <c r="A276" i="1"/>
  <c r="B276" i="1"/>
  <c r="D276" i="1"/>
  <c r="AS276" i="1"/>
  <c r="A275" i="1"/>
  <c r="B275" i="1"/>
  <c r="D275" i="1"/>
  <c r="AS275" i="1"/>
  <c r="A274" i="1"/>
  <c r="B274" i="1"/>
  <c r="D274" i="1"/>
  <c r="AS274" i="1"/>
  <c r="A273" i="1"/>
  <c r="B273" i="1"/>
  <c r="D273" i="1"/>
  <c r="AS273" i="1"/>
  <c r="A272" i="1"/>
  <c r="B272" i="1"/>
  <c r="D272" i="1"/>
  <c r="AS272" i="1"/>
  <c r="A271" i="1"/>
  <c r="B271" i="1"/>
  <c r="D271" i="1"/>
  <c r="AS271" i="1"/>
  <c r="A270" i="1"/>
  <c r="B270" i="1"/>
  <c r="D270" i="1"/>
  <c r="AS270" i="1"/>
  <c r="A269" i="1"/>
  <c r="B269" i="1"/>
  <c r="D269" i="1"/>
  <c r="AS269" i="1"/>
  <c r="A268" i="1"/>
  <c r="B268" i="1"/>
  <c r="D268" i="1"/>
  <c r="AS268" i="1"/>
  <c r="A267" i="1"/>
  <c r="B267" i="1"/>
  <c r="D267" i="1"/>
  <c r="AS267" i="1"/>
  <c r="A266" i="1"/>
  <c r="B266" i="1"/>
  <c r="D266" i="1"/>
  <c r="AS266" i="1"/>
  <c r="A265" i="1"/>
  <c r="B265" i="1"/>
  <c r="D265" i="1"/>
  <c r="AS265" i="1"/>
  <c r="A264" i="1"/>
  <c r="B264" i="1"/>
  <c r="D264" i="1"/>
  <c r="AS264" i="1"/>
  <c r="A263" i="1"/>
  <c r="B263" i="1"/>
  <c r="D263" i="1"/>
  <c r="A262" i="1"/>
  <c r="B262" i="1"/>
  <c r="D262" i="1"/>
  <c r="AS262" i="1"/>
  <c r="A261" i="1"/>
  <c r="B261" i="1"/>
  <c r="D261" i="1"/>
  <c r="A260" i="1"/>
  <c r="B260" i="1"/>
  <c r="D260" i="1"/>
  <c r="AS260" i="1"/>
  <c r="A259" i="1"/>
  <c r="B259" i="1"/>
  <c r="D259" i="1"/>
  <c r="AS259" i="1"/>
  <c r="A258" i="1"/>
  <c r="B258" i="1"/>
  <c r="D258" i="1"/>
  <c r="AS258" i="1"/>
  <c r="A257" i="1"/>
  <c r="B257" i="1"/>
  <c r="D257" i="1"/>
  <c r="A256" i="1"/>
  <c r="B256" i="1"/>
  <c r="D256" i="1"/>
  <c r="AS256" i="1"/>
  <c r="A255" i="1"/>
  <c r="B255" i="1"/>
  <c r="D255" i="1"/>
  <c r="AS255" i="1"/>
  <c r="A254" i="1"/>
  <c r="B254" i="1"/>
  <c r="D254" i="1"/>
  <c r="AS254" i="1"/>
  <c r="A253" i="1"/>
  <c r="B253" i="1"/>
  <c r="D253" i="1"/>
  <c r="AS253" i="1"/>
  <c r="A252" i="1"/>
  <c r="B252" i="1"/>
  <c r="D252" i="1"/>
  <c r="AS252" i="1"/>
  <c r="A251" i="1"/>
  <c r="B251" i="1"/>
  <c r="D251" i="1"/>
  <c r="AS251" i="1"/>
  <c r="A250" i="1"/>
  <c r="B250" i="1"/>
  <c r="D250" i="1"/>
  <c r="AS250" i="1"/>
  <c r="A249" i="1"/>
  <c r="B249" i="1"/>
  <c r="D249" i="1"/>
  <c r="AS249" i="1"/>
  <c r="A248" i="1"/>
  <c r="B248" i="1"/>
  <c r="D248" i="1"/>
  <c r="AS248" i="1"/>
  <c r="A247" i="1"/>
  <c r="B247" i="1"/>
  <c r="D247" i="1"/>
  <c r="AS247" i="1"/>
  <c r="A246" i="1"/>
  <c r="B246" i="1"/>
  <c r="D246" i="1"/>
  <c r="AS246" i="1"/>
  <c r="A245" i="1"/>
  <c r="B245" i="1"/>
  <c r="D245" i="1"/>
  <c r="AS245" i="1"/>
  <c r="A244" i="1"/>
  <c r="B244" i="1"/>
  <c r="D244" i="1"/>
  <c r="AS244" i="1"/>
  <c r="A243" i="1"/>
  <c r="B243" i="1"/>
  <c r="D243" i="1"/>
  <c r="AS243" i="1"/>
  <c r="A242" i="1"/>
  <c r="B242" i="1"/>
  <c r="D242" i="1"/>
  <c r="AS242" i="1"/>
  <c r="A241" i="1"/>
  <c r="B241" i="1"/>
  <c r="D241" i="1"/>
  <c r="AS241" i="1"/>
  <c r="A240" i="1"/>
  <c r="B240" i="1"/>
  <c r="D240" i="1"/>
  <c r="AS240" i="1"/>
  <c r="A239" i="1"/>
  <c r="B239" i="1"/>
  <c r="D239" i="1"/>
  <c r="AS239" i="1"/>
  <c r="A238" i="1"/>
  <c r="B238" i="1"/>
  <c r="D238" i="1"/>
  <c r="AS238" i="1"/>
  <c r="A237" i="1"/>
  <c r="B237" i="1"/>
  <c r="D237" i="1"/>
  <c r="AS237" i="1"/>
  <c r="A236" i="1"/>
  <c r="B236" i="1"/>
  <c r="D236" i="1"/>
  <c r="AS236" i="1"/>
  <c r="A235" i="1"/>
  <c r="B235" i="1"/>
  <c r="D235" i="1"/>
  <c r="AS235" i="1"/>
  <c r="A234" i="1"/>
  <c r="B234" i="1"/>
  <c r="D234" i="1"/>
  <c r="AS234" i="1"/>
  <c r="A233" i="1"/>
  <c r="B233" i="1"/>
  <c r="D233" i="1"/>
  <c r="AS233" i="1"/>
  <c r="A232" i="1"/>
  <c r="B232" i="1"/>
  <c r="D232" i="1"/>
  <c r="AS232" i="1"/>
  <c r="A231" i="1"/>
  <c r="B231" i="1"/>
  <c r="D231" i="1"/>
  <c r="AS231" i="1"/>
  <c r="A230" i="1"/>
  <c r="B230" i="1"/>
  <c r="D230" i="1"/>
  <c r="AS230" i="1"/>
  <c r="A229" i="1"/>
  <c r="B229" i="1"/>
  <c r="D229" i="1"/>
  <c r="AS229" i="1"/>
  <c r="A228" i="1"/>
  <c r="B228" i="1"/>
  <c r="D228" i="1"/>
  <c r="AS228" i="1"/>
  <c r="A227" i="1"/>
  <c r="B227" i="1"/>
  <c r="D227" i="1"/>
  <c r="AS227" i="1"/>
  <c r="A226" i="1"/>
  <c r="B226" i="1"/>
  <c r="D226" i="1"/>
  <c r="AS226" i="1"/>
  <c r="A225" i="1"/>
  <c r="B225" i="1"/>
  <c r="D225" i="1"/>
  <c r="AS225" i="1"/>
  <c r="A224" i="1"/>
  <c r="B224" i="1"/>
  <c r="D224" i="1"/>
  <c r="AS224" i="1"/>
  <c r="A223" i="1"/>
  <c r="B223" i="1"/>
  <c r="D223" i="1"/>
  <c r="A222" i="1"/>
  <c r="B222" i="1"/>
  <c r="D222" i="1"/>
  <c r="AS222" i="1"/>
  <c r="A221" i="1"/>
  <c r="B221" i="1"/>
  <c r="D221" i="1"/>
  <c r="AS221" i="1"/>
  <c r="A220" i="1"/>
  <c r="B220" i="1"/>
  <c r="D220" i="1"/>
  <c r="AS220" i="1"/>
  <c r="A219" i="1"/>
  <c r="B219" i="1"/>
  <c r="D219" i="1"/>
  <c r="AS219" i="1"/>
  <c r="A218" i="1"/>
  <c r="B218" i="1"/>
  <c r="D218" i="1"/>
  <c r="AS218" i="1"/>
  <c r="A217" i="1"/>
  <c r="B217" i="1"/>
  <c r="D217" i="1"/>
  <c r="AS217" i="1"/>
  <c r="A216" i="1"/>
  <c r="B216" i="1"/>
  <c r="D216" i="1"/>
  <c r="AS216" i="1"/>
  <c r="A215" i="1"/>
  <c r="B215" i="1"/>
  <c r="D215" i="1"/>
  <c r="A214" i="1"/>
  <c r="B214" i="1"/>
  <c r="D214" i="1"/>
  <c r="AS214" i="1"/>
  <c r="A213" i="1"/>
  <c r="B213" i="1"/>
  <c r="D213" i="1"/>
  <c r="A212" i="1"/>
  <c r="B212" i="1"/>
  <c r="D212" i="1"/>
  <c r="AS212" i="1"/>
  <c r="A211" i="1"/>
  <c r="B211" i="1"/>
  <c r="D211" i="1"/>
  <c r="AS211" i="1"/>
  <c r="A210" i="1"/>
  <c r="B210" i="1"/>
  <c r="D210" i="1"/>
  <c r="AS210" i="1"/>
  <c r="A209" i="1"/>
  <c r="B209" i="1"/>
  <c r="D209" i="1"/>
  <c r="AS209" i="1"/>
  <c r="A208" i="1"/>
  <c r="B208" i="1"/>
  <c r="D208" i="1"/>
  <c r="AS208" i="1"/>
  <c r="A207" i="1"/>
  <c r="B207" i="1"/>
  <c r="D207" i="1"/>
  <c r="A206" i="1"/>
  <c r="B206" i="1"/>
  <c r="D206" i="1"/>
  <c r="A205" i="1"/>
  <c r="B205" i="1"/>
  <c r="D205" i="1"/>
  <c r="A204" i="1"/>
  <c r="B204" i="1"/>
  <c r="D204" i="1"/>
  <c r="AS204" i="1"/>
  <c r="A203" i="1"/>
  <c r="B203" i="1"/>
  <c r="D203" i="1"/>
  <c r="AS203" i="1"/>
  <c r="A202" i="1"/>
  <c r="B202" i="1"/>
  <c r="D202" i="1"/>
  <c r="AS202" i="1"/>
  <c r="A201" i="1"/>
  <c r="B201" i="1"/>
  <c r="D201" i="1"/>
  <c r="AS201" i="1"/>
  <c r="A200" i="1"/>
  <c r="B200" i="1"/>
  <c r="D200" i="1"/>
  <c r="AS200" i="1"/>
  <c r="A199" i="1"/>
  <c r="B199" i="1"/>
  <c r="D199" i="1"/>
  <c r="AS199" i="1"/>
  <c r="A198" i="1"/>
  <c r="B198" i="1"/>
  <c r="D198" i="1"/>
  <c r="AS198" i="1"/>
  <c r="A197" i="1"/>
  <c r="B197" i="1"/>
  <c r="D197" i="1"/>
  <c r="A196" i="1"/>
  <c r="B196" i="1"/>
  <c r="D196" i="1"/>
  <c r="AS196" i="1"/>
  <c r="A195" i="1"/>
  <c r="B195" i="1"/>
  <c r="D195" i="1"/>
  <c r="AS195" i="1"/>
  <c r="A194" i="1"/>
  <c r="B194" i="1"/>
  <c r="D194" i="1"/>
  <c r="AS194" i="1"/>
  <c r="A193" i="1"/>
  <c r="B193" i="1"/>
  <c r="D193" i="1"/>
  <c r="AS193" i="1"/>
  <c r="A192" i="1"/>
  <c r="B192" i="1"/>
  <c r="D192" i="1"/>
  <c r="AS192" i="1"/>
  <c r="A191" i="1"/>
  <c r="B191" i="1"/>
  <c r="D191" i="1"/>
  <c r="AS191" i="1"/>
  <c r="A190" i="1"/>
  <c r="B190" i="1"/>
  <c r="D190" i="1"/>
  <c r="AS190" i="1"/>
  <c r="A189" i="1"/>
  <c r="B189" i="1"/>
  <c r="D189" i="1"/>
  <c r="AS189" i="1"/>
  <c r="A188" i="1"/>
  <c r="B188" i="1"/>
  <c r="D188" i="1"/>
  <c r="AS188" i="1"/>
  <c r="A187" i="1"/>
  <c r="B187" i="1"/>
  <c r="D187" i="1"/>
  <c r="AS187" i="1"/>
  <c r="A186" i="1"/>
  <c r="B186" i="1"/>
  <c r="D186" i="1"/>
  <c r="AS186" i="1"/>
  <c r="A185" i="1"/>
  <c r="B185" i="1"/>
  <c r="D185" i="1"/>
  <c r="AS185" i="1"/>
  <c r="A184" i="1"/>
  <c r="B184" i="1"/>
  <c r="D184" i="1"/>
  <c r="AS184" i="1"/>
  <c r="A183" i="1"/>
  <c r="B183" i="1"/>
  <c r="D183" i="1"/>
  <c r="AS183" i="1"/>
  <c r="A182" i="1"/>
  <c r="B182" i="1"/>
  <c r="D182" i="1"/>
  <c r="AS182" i="1"/>
  <c r="A181" i="1"/>
  <c r="B181" i="1"/>
  <c r="D181" i="1"/>
  <c r="AS181" i="1"/>
  <c r="A180" i="1"/>
  <c r="B180" i="1"/>
  <c r="D180" i="1"/>
  <c r="AS180" i="1"/>
  <c r="A179" i="1"/>
  <c r="B179" i="1"/>
  <c r="D179" i="1"/>
  <c r="AS179" i="1"/>
  <c r="A178" i="1"/>
  <c r="B178" i="1"/>
  <c r="D178" i="1"/>
  <c r="AS178" i="1"/>
  <c r="A177" i="1"/>
  <c r="B177" i="1"/>
  <c r="D177" i="1"/>
  <c r="AS177" i="1"/>
  <c r="A176" i="1"/>
  <c r="B176" i="1"/>
  <c r="D176" i="1"/>
  <c r="AS176" i="1"/>
  <c r="A175" i="1"/>
  <c r="B175" i="1"/>
  <c r="D175" i="1"/>
  <c r="AS175" i="1"/>
  <c r="A174" i="1"/>
  <c r="B174" i="1"/>
  <c r="D174" i="1"/>
  <c r="AS174" i="1"/>
  <c r="A173" i="1"/>
  <c r="B173" i="1"/>
  <c r="D173" i="1"/>
  <c r="AS173" i="1"/>
  <c r="A172" i="1"/>
  <c r="B172" i="1"/>
  <c r="D172" i="1"/>
  <c r="AS172" i="1"/>
  <c r="A171" i="1"/>
  <c r="B171" i="1"/>
  <c r="D171" i="1"/>
  <c r="AS171" i="1"/>
  <c r="A170" i="1"/>
  <c r="B170" i="1"/>
  <c r="D170" i="1"/>
  <c r="AS170" i="1"/>
  <c r="A169" i="1"/>
  <c r="B169" i="1"/>
  <c r="D169" i="1"/>
  <c r="AS169" i="1"/>
  <c r="A168" i="1"/>
  <c r="B168" i="1"/>
  <c r="D168" i="1"/>
  <c r="AS168" i="1"/>
  <c r="A167" i="1"/>
  <c r="B167" i="1"/>
  <c r="D167" i="1"/>
  <c r="AS167" i="1"/>
  <c r="A166" i="1"/>
  <c r="B166" i="1"/>
  <c r="D166" i="1"/>
  <c r="AS166" i="1"/>
  <c r="A165" i="1"/>
  <c r="B165" i="1"/>
  <c r="D165" i="1"/>
  <c r="AS165" i="1"/>
  <c r="A164" i="1"/>
  <c r="B164" i="1"/>
  <c r="D164" i="1"/>
  <c r="AS164" i="1"/>
  <c r="A163" i="1"/>
  <c r="B163" i="1"/>
  <c r="D163" i="1"/>
  <c r="AS163" i="1"/>
  <c r="A162" i="1"/>
  <c r="B162" i="1"/>
  <c r="D162" i="1"/>
  <c r="AS162" i="1"/>
  <c r="A161" i="1"/>
  <c r="B161" i="1"/>
  <c r="D161" i="1"/>
  <c r="AS161" i="1"/>
  <c r="A160" i="1"/>
  <c r="B160" i="1"/>
  <c r="D160" i="1"/>
  <c r="AS160" i="1"/>
  <c r="A159" i="1"/>
  <c r="B159" i="1"/>
  <c r="D159" i="1"/>
  <c r="AS159" i="1"/>
  <c r="A158" i="1"/>
  <c r="B158" i="1"/>
  <c r="D158" i="1"/>
  <c r="AS158" i="1"/>
  <c r="A157" i="1"/>
  <c r="B157" i="1"/>
  <c r="D157" i="1"/>
  <c r="AS157" i="1"/>
  <c r="A156" i="1"/>
  <c r="B156" i="1"/>
  <c r="D156" i="1"/>
  <c r="AS156" i="1"/>
  <c r="A155" i="1"/>
  <c r="B155" i="1"/>
  <c r="D155" i="1"/>
  <c r="AS155" i="1"/>
  <c r="A154" i="1"/>
  <c r="B154" i="1"/>
  <c r="D154" i="1"/>
  <c r="AS154" i="1"/>
  <c r="A153" i="1"/>
  <c r="B153" i="1"/>
  <c r="D153" i="1"/>
  <c r="AS153" i="1"/>
  <c r="A152" i="1"/>
  <c r="B152" i="1"/>
  <c r="D152" i="1"/>
  <c r="AS152" i="1"/>
  <c r="A151" i="1"/>
  <c r="B151" i="1"/>
  <c r="D151" i="1"/>
  <c r="AS151" i="1"/>
  <c r="A150" i="1"/>
  <c r="B150" i="1"/>
  <c r="D150" i="1"/>
  <c r="AS150" i="1"/>
  <c r="A149" i="1"/>
  <c r="B149" i="1"/>
  <c r="D149" i="1"/>
  <c r="AS149" i="1"/>
  <c r="A148" i="1"/>
  <c r="B148" i="1"/>
  <c r="D148" i="1"/>
  <c r="AS148" i="1"/>
  <c r="A147" i="1"/>
  <c r="B147" i="1"/>
  <c r="D147" i="1"/>
  <c r="AS147" i="1"/>
  <c r="A146" i="1"/>
  <c r="B146" i="1"/>
  <c r="D146" i="1"/>
  <c r="AS146" i="1"/>
  <c r="A145" i="1"/>
  <c r="B145" i="1"/>
  <c r="D145" i="1"/>
  <c r="AS145" i="1"/>
  <c r="A144" i="1"/>
  <c r="B144" i="1"/>
  <c r="D144" i="1"/>
  <c r="AS144" i="1"/>
  <c r="A143" i="1"/>
  <c r="B143" i="1"/>
  <c r="D143" i="1"/>
  <c r="A142" i="1"/>
  <c r="B142" i="1"/>
  <c r="D142" i="1"/>
  <c r="AS142" i="1"/>
  <c r="A141" i="1"/>
  <c r="B141" i="1"/>
  <c r="D141" i="1"/>
  <c r="AS141" i="1"/>
  <c r="A140" i="1"/>
  <c r="B140" i="1"/>
  <c r="D140" i="1"/>
  <c r="AS140" i="1"/>
  <c r="A139" i="1"/>
  <c r="B139" i="1"/>
  <c r="D139" i="1"/>
  <c r="AS139" i="1"/>
  <c r="A138" i="1"/>
  <c r="B138" i="1"/>
  <c r="D138" i="1"/>
  <c r="AS138" i="1"/>
  <c r="A137" i="1"/>
  <c r="B137" i="1"/>
  <c r="D137" i="1"/>
  <c r="AS137" i="1"/>
  <c r="A136" i="1"/>
  <c r="B136" i="1"/>
  <c r="D136" i="1"/>
  <c r="AS136" i="1"/>
  <c r="A135" i="1"/>
  <c r="B135" i="1"/>
  <c r="D135" i="1"/>
  <c r="AS135" i="1"/>
  <c r="A134" i="1"/>
  <c r="B134" i="1"/>
  <c r="D134" i="1"/>
  <c r="AS134" i="1"/>
  <c r="A133" i="1"/>
  <c r="B133" i="1"/>
  <c r="D133" i="1"/>
  <c r="A132" i="1"/>
  <c r="B132" i="1"/>
  <c r="D132" i="1"/>
  <c r="AS132" i="1"/>
  <c r="A131" i="1"/>
  <c r="B131" i="1"/>
  <c r="D131" i="1"/>
  <c r="AS131" i="1"/>
  <c r="A130" i="1"/>
  <c r="B130" i="1"/>
  <c r="D130" i="1"/>
  <c r="AS130" i="1"/>
  <c r="A129" i="1"/>
  <c r="B129" i="1"/>
  <c r="D129" i="1"/>
  <c r="A128" i="1"/>
  <c r="B128" i="1"/>
  <c r="D128" i="1"/>
  <c r="AS128" i="1"/>
  <c r="A127" i="1"/>
  <c r="B127" i="1"/>
  <c r="D127" i="1"/>
  <c r="AS127" i="1"/>
  <c r="A126" i="1"/>
  <c r="B126" i="1"/>
  <c r="D126" i="1"/>
  <c r="AS126" i="1"/>
  <c r="A125" i="1"/>
  <c r="B125" i="1"/>
  <c r="D125" i="1"/>
  <c r="A124" i="1"/>
  <c r="B124" i="1"/>
  <c r="D124" i="1"/>
  <c r="AS124" i="1"/>
  <c r="A123" i="1"/>
  <c r="B123" i="1"/>
  <c r="D123" i="1"/>
  <c r="AS123" i="1"/>
  <c r="A122" i="1"/>
  <c r="B122" i="1"/>
  <c r="D122" i="1"/>
  <c r="AS122" i="1"/>
  <c r="A121" i="1"/>
  <c r="B121" i="1"/>
  <c r="D121" i="1"/>
  <c r="AS121" i="1"/>
  <c r="A120" i="1"/>
  <c r="B120" i="1"/>
  <c r="D120" i="1"/>
  <c r="AS120" i="1"/>
  <c r="A119" i="1"/>
  <c r="B119" i="1"/>
  <c r="D119" i="1"/>
  <c r="AS119" i="1"/>
  <c r="A118" i="1"/>
  <c r="B118" i="1"/>
  <c r="D118" i="1"/>
  <c r="AS118" i="1"/>
  <c r="A117" i="1"/>
  <c r="B117" i="1"/>
  <c r="D117" i="1"/>
  <c r="A116" i="1"/>
  <c r="B116" i="1"/>
  <c r="D116" i="1"/>
  <c r="AS116" i="1"/>
  <c r="A115" i="1"/>
  <c r="B115" i="1"/>
  <c r="D115" i="1"/>
  <c r="AS115" i="1"/>
  <c r="A114" i="1"/>
  <c r="B114" i="1"/>
  <c r="D114" i="1"/>
  <c r="AS114" i="1"/>
  <c r="A113" i="1"/>
  <c r="B113" i="1"/>
  <c r="D113" i="1"/>
  <c r="AS113" i="1"/>
  <c r="A112" i="1"/>
  <c r="B112" i="1"/>
  <c r="D112" i="1"/>
  <c r="AS112" i="1"/>
  <c r="A111" i="1"/>
  <c r="B111" i="1"/>
  <c r="D111" i="1"/>
  <c r="AS111" i="1"/>
  <c r="A110" i="1"/>
  <c r="B110" i="1"/>
  <c r="D110" i="1"/>
  <c r="AS110" i="1"/>
  <c r="A109" i="1"/>
  <c r="B109" i="1"/>
  <c r="D109" i="1"/>
  <c r="A108" i="1"/>
  <c r="B108" i="1"/>
  <c r="D108" i="1"/>
  <c r="AS108" i="1"/>
  <c r="A107" i="1"/>
  <c r="B107" i="1"/>
  <c r="D107" i="1"/>
  <c r="AS107" i="1"/>
  <c r="A106" i="1"/>
  <c r="B106" i="1"/>
  <c r="D106" i="1"/>
  <c r="AS106" i="1"/>
  <c r="A105" i="1"/>
  <c r="B105" i="1"/>
  <c r="D105" i="1"/>
  <c r="AS105" i="1"/>
  <c r="A104" i="1"/>
  <c r="B104" i="1"/>
  <c r="D104" i="1"/>
  <c r="AS104" i="1"/>
  <c r="A103" i="1"/>
  <c r="B103" i="1"/>
  <c r="D103" i="1"/>
  <c r="AS103" i="1"/>
  <c r="A102" i="1"/>
  <c r="B102" i="1"/>
  <c r="D102" i="1"/>
  <c r="AS102" i="1"/>
  <c r="A101" i="1"/>
  <c r="B101" i="1"/>
  <c r="D101" i="1"/>
  <c r="AS101" i="1"/>
  <c r="A100" i="1"/>
  <c r="B100" i="1"/>
  <c r="D100" i="1"/>
  <c r="AS100" i="1"/>
  <c r="A99" i="1"/>
  <c r="B99" i="1"/>
  <c r="D99" i="1"/>
  <c r="AS99" i="1"/>
  <c r="A98" i="1"/>
  <c r="B98" i="1"/>
  <c r="D98" i="1"/>
  <c r="AS98" i="1"/>
  <c r="A97" i="1"/>
  <c r="B97" i="1"/>
  <c r="D97" i="1"/>
  <c r="AS97" i="1"/>
  <c r="A96" i="1"/>
  <c r="B96" i="1"/>
  <c r="D96" i="1"/>
  <c r="AS96" i="1"/>
  <c r="A95" i="1"/>
  <c r="B95" i="1"/>
  <c r="D95" i="1"/>
  <c r="AS95" i="1"/>
  <c r="A94" i="1"/>
  <c r="B94" i="1"/>
  <c r="D94" i="1"/>
  <c r="AS94" i="1"/>
  <c r="A93" i="1"/>
  <c r="B93" i="1"/>
  <c r="D93" i="1"/>
  <c r="AS93" i="1"/>
  <c r="A92" i="1"/>
  <c r="B92" i="1"/>
  <c r="D92" i="1"/>
  <c r="AS92" i="1"/>
  <c r="A91" i="1"/>
  <c r="B91" i="1"/>
  <c r="D91" i="1"/>
  <c r="AS91" i="1"/>
  <c r="A90" i="1"/>
  <c r="B90" i="1"/>
  <c r="D90" i="1"/>
  <c r="AS90" i="1"/>
  <c r="A89" i="1"/>
  <c r="B89" i="1"/>
  <c r="D89" i="1"/>
  <c r="AS89" i="1"/>
  <c r="A88" i="1"/>
  <c r="B88" i="1"/>
  <c r="D88" i="1"/>
  <c r="AS88" i="1"/>
  <c r="A87" i="1"/>
  <c r="B87" i="1"/>
  <c r="D87" i="1"/>
  <c r="AS87" i="1"/>
  <c r="A86" i="1"/>
  <c r="B86" i="1"/>
  <c r="D86" i="1"/>
  <c r="AS86" i="1"/>
  <c r="A85" i="1"/>
  <c r="B85" i="1"/>
  <c r="D85" i="1"/>
  <c r="A84" i="1"/>
  <c r="B84" i="1"/>
  <c r="D84" i="1"/>
  <c r="AS84" i="1"/>
  <c r="A83" i="1"/>
  <c r="B83" i="1"/>
  <c r="D83" i="1"/>
  <c r="AS83" i="1"/>
  <c r="A82" i="1"/>
  <c r="B82" i="1"/>
  <c r="D82" i="1"/>
  <c r="AS82" i="1"/>
  <c r="A81" i="1"/>
  <c r="B81" i="1"/>
  <c r="D81" i="1"/>
  <c r="AS81" i="1"/>
  <c r="A80" i="1"/>
  <c r="B80" i="1"/>
  <c r="D80" i="1"/>
  <c r="AS80" i="1"/>
  <c r="A79" i="1"/>
  <c r="B79" i="1"/>
  <c r="D79" i="1"/>
  <c r="AS79" i="1"/>
  <c r="A78" i="1"/>
  <c r="B78" i="1"/>
  <c r="D78" i="1"/>
  <c r="AS78" i="1"/>
  <c r="A77" i="1"/>
  <c r="B77" i="1"/>
  <c r="D77" i="1"/>
  <c r="AS77" i="1"/>
  <c r="A76" i="1"/>
  <c r="B76" i="1"/>
  <c r="D76" i="1"/>
  <c r="AS76" i="1"/>
  <c r="A75" i="1"/>
  <c r="B75" i="1"/>
  <c r="D75" i="1"/>
  <c r="AS75" i="1"/>
  <c r="A74" i="1"/>
  <c r="B74" i="1"/>
  <c r="D74" i="1"/>
  <c r="AS74" i="1"/>
  <c r="A73" i="1"/>
  <c r="B73" i="1"/>
  <c r="D73" i="1"/>
  <c r="AS73" i="1"/>
  <c r="A72" i="1"/>
  <c r="B72" i="1"/>
  <c r="D72" i="1"/>
  <c r="AS72" i="1"/>
  <c r="A71" i="1"/>
  <c r="B71" i="1"/>
  <c r="D71" i="1"/>
  <c r="AS71" i="1"/>
  <c r="A70" i="1"/>
  <c r="B70" i="1"/>
  <c r="D70" i="1"/>
  <c r="A69" i="1"/>
  <c r="B69" i="1"/>
  <c r="D69" i="1"/>
  <c r="A68" i="1"/>
  <c r="B68" i="1"/>
  <c r="D68" i="1"/>
  <c r="AS68" i="1"/>
  <c r="A67" i="1"/>
  <c r="B67" i="1"/>
  <c r="D67" i="1"/>
  <c r="AS67" i="1"/>
  <c r="A66" i="1"/>
  <c r="B66" i="1"/>
  <c r="D66" i="1"/>
  <c r="AS66" i="1"/>
  <c r="A65" i="1"/>
  <c r="B65" i="1"/>
  <c r="D65" i="1"/>
  <c r="AS65" i="1"/>
  <c r="A64" i="1"/>
  <c r="B64" i="1"/>
  <c r="D64" i="1"/>
  <c r="AS64" i="1"/>
  <c r="A63" i="1"/>
  <c r="B63" i="1"/>
  <c r="D63" i="1"/>
  <c r="AS63" i="1"/>
  <c r="A62" i="1"/>
  <c r="B62" i="1"/>
  <c r="D62" i="1"/>
  <c r="AS62" i="1"/>
  <c r="A61" i="1"/>
  <c r="B61" i="1"/>
  <c r="D61" i="1"/>
  <c r="A60" i="1"/>
  <c r="B60" i="1"/>
  <c r="D60" i="1"/>
  <c r="AS60" i="1"/>
  <c r="A59" i="1"/>
  <c r="B59" i="1"/>
  <c r="D59" i="1"/>
  <c r="AS59" i="1"/>
  <c r="A58" i="1"/>
  <c r="B58" i="1"/>
  <c r="D58" i="1"/>
  <c r="AS58" i="1"/>
  <c r="A57" i="1"/>
  <c r="B57" i="1"/>
  <c r="D57" i="1"/>
  <c r="AS57" i="1"/>
  <c r="A56" i="1"/>
  <c r="B56" i="1"/>
  <c r="D56" i="1"/>
  <c r="AS56" i="1"/>
  <c r="A55" i="1"/>
  <c r="B55" i="1"/>
  <c r="D55" i="1"/>
  <c r="AS55" i="1"/>
  <c r="A54" i="1"/>
  <c r="B54" i="1"/>
  <c r="D54" i="1"/>
  <c r="AS54" i="1"/>
  <c r="A53" i="1"/>
  <c r="B53" i="1"/>
  <c r="D53" i="1"/>
  <c r="A52" i="1"/>
  <c r="B52" i="1"/>
  <c r="D52" i="1"/>
  <c r="AS52" i="1"/>
  <c r="A51" i="1"/>
  <c r="B51" i="1"/>
  <c r="D51" i="1"/>
  <c r="AS51" i="1"/>
  <c r="A50" i="1"/>
  <c r="B50" i="1"/>
  <c r="D50" i="1"/>
  <c r="AS50" i="1"/>
  <c r="A49" i="1"/>
  <c r="B49" i="1"/>
  <c r="D49" i="1"/>
  <c r="A48" i="1"/>
  <c r="B48" i="1"/>
  <c r="D48" i="1"/>
  <c r="AS48" i="1"/>
  <c r="A47" i="1"/>
  <c r="B47" i="1"/>
  <c r="D47" i="1"/>
  <c r="AS47" i="1"/>
  <c r="A46" i="1"/>
  <c r="B46" i="1"/>
  <c r="D46" i="1"/>
  <c r="AS46" i="1"/>
  <c r="A45" i="1"/>
  <c r="B45" i="1"/>
  <c r="D45" i="1"/>
  <c r="A44" i="1"/>
  <c r="B44" i="1"/>
  <c r="D44" i="1"/>
  <c r="AS44" i="1"/>
  <c r="A43" i="1"/>
  <c r="B43" i="1"/>
  <c r="D43" i="1"/>
  <c r="AS43" i="1"/>
  <c r="A42" i="1"/>
  <c r="B42" i="1"/>
  <c r="D42" i="1"/>
  <c r="AS42" i="1"/>
  <c r="A41" i="1"/>
  <c r="B41" i="1"/>
  <c r="D41" i="1"/>
  <c r="AS41" i="1"/>
  <c r="A40" i="1"/>
  <c r="B40" i="1"/>
  <c r="D40" i="1"/>
  <c r="AS40" i="1"/>
  <c r="A39" i="1"/>
  <c r="B39" i="1"/>
  <c r="D39" i="1"/>
  <c r="AS39" i="1"/>
  <c r="A38" i="1"/>
  <c r="B38" i="1"/>
  <c r="D38" i="1"/>
  <c r="AS38" i="1"/>
  <c r="A37" i="1"/>
  <c r="B37" i="1"/>
  <c r="D37" i="1"/>
  <c r="AS37" i="1"/>
  <c r="A36" i="1"/>
  <c r="B36" i="1"/>
  <c r="D36" i="1"/>
  <c r="AS36" i="1"/>
  <c r="A35" i="1"/>
  <c r="B35" i="1"/>
  <c r="D35" i="1"/>
  <c r="AS35" i="1"/>
  <c r="A34" i="1"/>
  <c r="B34" i="1"/>
  <c r="D34" i="1"/>
  <c r="AS34" i="1"/>
  <c r="A33" i="1"/>
  <c r="B33" i="1"/>
  <c r="D33" i="1"/>
  <c r="AS33" i="1"/>
  <c r="A32" i="1"/>
  <c r="B32" i="1"/>
  <c r="D32" i="1"/>
  <c r="AS32" i="1"/>
  <c r="A31" i="1"/>
  <c r="B31" i="1"/>
  <c r="D31" i="1"/>
  <c r="A30" i="1"/>
  <c r="B30" i="1"/>
  <c r="D30" i="1"/>
  <c r="AS30" i="1"/>
  <c r="A29" i="1"/>
  <c r="B29" i="1"/>
  <c r="D29" i="1"/>
  <c r="AS29" i="1"/>
  <c r="A28" i="1"/>
  <c r="B28" i="1"/>
  <c r="D28" i="1"/>
  <c r="AS28" i="1"/>
  <c r="A27" i="1"/>
  <c r="B27" i="1"/>
  <c r="D27" i="1"/>
  <c r="AS27" i="1"/>
  <c r="A26" i="1"/>
  <c r="B26" i="1"/>
  <c r="D26" i="1"/>
  <c r="AS26" i="1"/>
  <c r="A25" i="1"/>
  <c r="B25" i="1"/>
  <c r="D25" i="1"/>
  <c r="A24" i="1"/>
  <c r="B24" i="1"/>
  <c r="D24" i="1"/>
  <c r="AS24" i="1"/>
  <c r="A23" i="1"/>
  <c r="B23" i="1"/>
  <c r="D23" i="1"/>
  <c r="AS23" i="1"/>
  <c r="A22" i="1"/>
  <c r="B22" i="1"/>
  <c r="D22" i="1"/>
  <c r="AS22" i="1"/>
  <c r="A21" i="1"/>
  <c r="B21" i="1"/>
  <c r="D21" i="1"/>
  <c r="AS21" i="1"/>
  <c r="A20" i="1"/>
  <c r="B20" i="1"/>
  <c r="D20" i="1"/>
  <c r="AS20" i="1"/>
  <c r="A19" i="1"/>
  <c r="B19" i="1"/>
  <c r="D19" i="1"/>
  <c r="AS19" i="1"/>
  <c r="A18" i="1"/>
  <c r="B18" i="1"/>
  <c r="D18" i="1"/>
  <c r="AS18" i="1"/>
  <c r="A17" i="1"/>
  <c r="B17" i="1"/>
  <c r="D17" i="1"/>
  <c r="AS17" i="1"/>
  <c r="A16" i="1"/>
  <c r="B16" i="1"/>
  <c r="D16" i="1"/>
  <c r="AS16" i="1"/>
  <c r="A15" i="1"/>
  <c r="B15" i="1"/>
  <c r="D15" i="1"/>
  <c r="AS15" i="1"/>
  <c r="A14" i="1"/>
  <c r="B14" i="1"/>
  <c r="D14" i="1"/>
  <c r="AS14" i="1"/>
  <c r="A13" i="1"/>
  <c r="B13" i="1"/>
  <c r="D13" i="1"/>
  <c r="AS13" i="1"/>
  <c r="A12" i="1"/>
  <c r="B12" i="1"/>
  <c r="D12" i="1"/>
  <c r="AS12" i="1"/>
  <c r="A11" i="1"/>
  <c r="B11" i="1"/>
  <c r="D11" i="1"/>
  <c r="AS11" i="1"/>
  <c r="A10" i="1"/>
  <c r="B10" i="1"/>
  <c r="D10" i="1"/>
  <c r="AS10" i="1"/>
  <c r="A9" i="1"/>
  <c r="B9" i="1"/>
  <c r="D9" i="1"/>
  <c r="AS9" i="1"/>
  <c r="A8" i="1"/>
  <c r="B8" i="1"/>
  <c r="D8" i="1"/>
  <c r="AS8" i="1"/>
  <c r="A7" i="1"/>
  <c r="B7" i="1"/>
  <c r="D7" i="1"/>
  <c r="AS7" i="1"/>
  <c r="A6" i="1"/>
  <c r="B6" i="1"/>
  <c r="D6" i="1"/>
  <c r="AS6" i="1"/>
  <c r="D5" i="1"/>
  <c r="AS5" i="1"/>
  <c r="BF5" i="1"/>
  <c r="AR5" i="1"/>
  <c r="BL5" i="1"/>
  <c r="BF6" i="1"/>
  <c r="AR6" i="1"/>
  <c r="BL6" i="1"/>
  <c r="BF7" i="1"/>
  <c r="AR7" i="1"/>
  <c r="BL7" i="1"/>
  <c r="BF8" i="1"/>
  <c r="AR8" i="1"/>
  <c r="BL8" i="1"/>
  <c r="BF9" i="1"/>
  <c r="AR9" i="1"/>
  <c r="BL9" i="1"/>
  <c r="BF10" i="1"/>
  <c r="AR10" i="1"/>
  <c r="BL10" i="1"/>
  <c r="BF11" i="1"/>
  <c r="AR11" i="1"/>
  <c r="BL11" i="1"/>
  <c r="BF12" i="1"/>
  <c r="AR12" i="1"/>
  <c r="BL12" i="1"/>
  <c r="BF13" i="1"/>
  <c r="AR13" i="1"/>
  <c r="BL13" i="1"/>
  <c r="BF14" i="1"/>
  <c r="AR14" i="1"/>
  <c r="BL14" i="1"/>
  <c r="BF15" i="1"/>
  <c r="AR15" i="1"/>
  <c r="BL15" i="1"/>
  <c r="BF16" i="1"/>
  <c r="AR16" i="1"/>
  <c r="BL16" i="1"/>
  <c r="BF17" i="1"/>
  <c r="AR17" i="1"/>
  <c r="BL17" i="1"/>
  <c r="BF18" i="1"/>
  <c r="AR18" i="1"/>
  <c r="BL18" i="1"/>
  <c r="BF19" i="1"/>
  <c r="AR19" i="1"/>
  <c r="BL19" i="1"/>
  <c r="BF20" i="1"/>
  <c r="AR20" i="1"/>
  <c r="BL20" i="1"/>
  <c r="BF21" i="1"/>
  <c r="AR21" i="1"/>
  <c r="BL21" i="1"/>
  <c r="BF22" i="1"/>
  <c r="AR22" i="1"/>
  <c r="BL22" i="1"/>
  <c r="BF23" i="1"/>
  <c r="AR23" i="1"/>
  <c r="BL23" i="1"/>
  <c r="BF24" i="1"/>
  <c r="AR24" i="1"/>
  <c r="BL24" i="1"/>
  <c r="BF25" i="1"/>
  <c r="AR25" i="1"/>
  <c r="BL25" i="1"/>
  <c r="BF26" i="1"/>
  <c r="AR26" i="1"/>
  <c r="BL26" i="1"/>
  <c r="BF27" i="1"/>
  <c r="AR27" i="1"/>
  <c r="BL27" i="1"/>
  <c r="BF28" i="1"/>
  <c r="AR28" i="1"/>
  <c r="BL28" i="1"/>
  <c r="BF29" i="1"/>
  <c r="AR29" i="1"/>
  <c r="BL29" i="1"/>
  <c r="BF30" i="1"/>
  <c r="AR30" i="1"/>
  <c r="BL30" i="1"/>
  <c r="BF31" i="1"/>
  <c r="AR31" i="1"/>
  <c r="BL31" i="1"/>
  <c r="BF32" i="1"/>
  <c r="AR32" i="1"/>
  <c r="BL32" i="1"/>
  <c r="BF33" i="1"/>
  <c r="AR33" i="1"/>
  <c r="BL33" i="1"/>
  <c r="BF34" i="1"/>
  <c r="AR34" i="1"/>
  <c r="BL34" i="1"/>
  <c r="BF35" i="1"/>
  <c r="AR35" i="1"/>
  <c r="BL35" i="1"/>
  <c r="BF36" i="1"/>
  <c r="AR36" i="1"/>
  <c r="BL36" i="1"/>
  <c r="BF37" i="1"/>
  <c r="AR37" i="1"/>
  <c r="BL37" i="1"/>
  <c r="BF38" i="1"/>
  <c r="AR38" i="1"/>
  <c r="BL38" i="1"/>
  <c r="BF39" i="1"/>
  <c r="AR39" i="1"/>
  <c r="BL39" i="1"/>
  <c r="BF40" i="1"/>
  <c r="AR40" i="1"/>
  <c r="BL40" i="1"/>
  <c r="BF41" i="1"/>
  <c r="AR41" i="1"/>
  <c r="BL41" i="1"/>
  <c r="BF42" i="1"/>
  <c r="AR42" i="1"/>
  <c r="BL42" i="1"/>
  <c r="BF43" i="1"/>
  <c r="AR43" i="1"/>
  <c r="BL43" i="1"/>
  <c r="BF44" i="1"/>
  <c r="AR44" i="1"/>
  <c r="BL44" i="1"/>
  <c r="BF45" i="1"/>
  <c r="AR45" i="1"/>
  <c r="BL45" i="1"/>
  <c r="BF46" i="1"/>
  <c r="AR46" i="1"/>
  <c r="BL46" i="1"/>
  <c r="BF47" i="1"/>
  <c r="AR47" i="1"/>
  <c r="BL47" i="1"/>
  <c r="BF48" i="1"/>
  <c r="AR48" i="1"/>
  <c r="BL48" i="1"/>
  <c r="BF49" i="1"/>
  <c r="AR49" i="1"/>
  <c r="BL49" i="1"/>
  <c r="BF50" i="1"/>
  <c r="AR50" i="1"/>
  <c r="BL50" i="1"/>
  <c r="BF51" i="1"/>
  <c r="AR51" i="1"/>
  <c r="BL51" i="1"/>
  <c r="BF52" i="1"/>
  <c r="AR52" i="1"/>
  <c r="BL52" i="1"/>
  <c r="BF53" i="1"/>
  <c r="AR53" i="1"/>
  <c r="BL53" i="1"/>
  <c r="BF54" i="1"/>
  <c r="AR54" i="1"/>
  <c r="BL54" i="1"/>
  <c r="BF55" i="1"/>
  <c r="AR55" i="1"/>
  <c r="BL55" i="1"/>
  <c r="BF56" i="1"/>
  <c r="AR56" i="1"/>
  <c r="BL56" i="1"/>
  <c r="BF57" i="1"/>
  <c r="AR57" i="1"/>
  <c r="BL57" i="1"/>
  <c r="BF58" i="1"/>
  <c r="AR58" i="1"/>
  <c r="BL58" i="1"/>
  <c r="BF59" i="1"/>
  <c r="AR59" i="1"/>
  <c r="BL59" i="1"/>
  <c r="BF60" i="1"/>
  <c r="AR60" i="1"/>
  <c r="BL60" i="1"/>
  <c r="BF61" i="1"/>
  <c r="AR61" i="1"/>
  <c r="BL61" i="1"/>
  <c r="BF62" i="1"/>
  <c r="AR62" i="1"/>
  <c r="BL62" i="1"/>
  <c r="BF63" i="1"/>
  <c r="AR63" i="1"/>
  <c r="BL63" i="1"/>
  <c r="BF64" i="1"/>
  <c r="AR64" i="1"/>
  <c r="BL64" i="1"/>
  <c r="BF65" i="1"/>
  <c r="AR65" i="1"/>
  <c r="BL65" i="1"/>
  <c r="BF66" i="1"/>
  <c r="AR66" i="1"/>
  <c r="BL66" i="1"/>
  <c r="BF67" i="1"/>
  <c r="AR67" i="1"/>
  <c r="BL67" i="1"/>
  <c r="BF68" i="1"/>
  <c r="AR68" i="1"/>
  <c r="BL68" i="1"/>
  <c r="BF69" i="1"/>
  <c r="AR69" i="1"/>
  <c r="BL69" i="1"/>
  <c r="BF70" i="1"/>
  <c r="AR70" i="1"/>
  <c r="BL70" i="1"/>
  <c r="BF71" i="1"/>
  <c r="AR71" i="1"/>
  <c r="BL71" i="1"/>
  <c r="BF72" i="1"/>
  <c r="AR72" i="1"/>
  <c r="BL72" i="1"/>
  <c r="BF73" i="1"/>
  <c r="AR73" i="1"/>
  <c r="BL73" i="1"/>
  <c r="BF74" i="1"/>
  <c r="AR74" i="1"/>
  <c r="BL74" i="1"/>
  <c r="BF75" i="1"/>
  <c r="AR75" i="1"/>
  <c r="BL75" i="1"/>
  <c r="BF76" i="1"/>
  <c r="AR76" i="1"/>
  <c r="BL76" i="1"/>
  <c r="BF77" i="1"/>
  <c r="AR77" i="1"/>
  <c r="BL77" i="1"/>
  <c r="BF78" i="1"/>
  <c r="AR78" i="1"/>
  <c r="BL78" i="1"/>
  <c r="BF79" i="1"/>
  <c r="AR79" i="1"/>
  <c r="BL79" i="1"/>
  <c r="BF80" i="1"/>
  <c r="AR80" i="1"/>
  <c r="BL80" i="1"/>
  <c r="BF81" i="1"/>
  <c r="AR81" i="1"/>
  <c r="BL81" i="1"/>
  <c r="BF82" i="1"/>
  <c r="AR82" i="1"/>
  <c r="BL82" i="1"/>
  <c r="BF83" i="1"/>
  <c r="AR83" i="1"/>
  <c r="BL83" i="1"/>
  <c r="BF84" i="1"/>
  <c r="AR84" i="1"/>
  <c r="BL84" i="1"/>
  <c r="BF85" i="1"/>
  <c r="AR85" i="1"/>
  <c r="BL85" i="1"/>
  <c r="BF86" i="1"/>
  <c r="AR86" i="1"/>
  <c r="BL86" i="1"/>
  <c r="BF87" i="1"/>
  <c r="AR87" i="1"/>
  <c r="BL87" i="1"/>
  <c r="BF88" i="1"/>
  <c r="AR88" i="1"/>
  <c r="BL88" i="1"/>
  <c r="BF89" i="1"/>
  <c r="AR89" i="1"/>
  <c r="BL89" i="1"/>
  <c r="BF90" i="1"/>
  <c r="AR90" i="1"/>
  <c r="BL90" i="1"/>
  <c r="BF91" i="1"/>
  <c r="AR91" i="1"/>
  <c r="BL91" i="1"/>
  <c r="BF92" i="1"/>
  <c r="AR92" i="1"/>
  <c r="BL92" i="1"/>
  <c r="BF93" i="1"/>
  <c r="AR93" i="1"/>
  <c r="BL93" i="1"/>
  <c r="BF94" i="1"/>
  <c r="AR94" i="1"/>
  <c r="BL94" i="1"/>
  <c r="BF95" i="1"/>
  <c r="AR95" i="1"/>
  <c r="BL95" i="1"/>
  <c r="BF96" i="1"/>
  <c r="AR96" i="1"/>
  <c r="BL96" i="1"/>
  <c r="BF97" i="1"/>
  <c r="AR97" i="1"/>
  <c r="BL97" i="1"/>
  <c r="BF98" i="1"/>
  <c r="AR98" i="1"/>
  <c r="BL98" i="1"/>
  <c r="BF99" i="1"/>
  <c r="AR99" i="1"/>
  <c r="BL99" i="1"/>
  <c r="BF100" i="1"/>
  <c r="AR100" i="1"/>
  <c r="BL100" i="1"/>
  <c r="BF101" i="1"/>
  <c r="AR101" i="1"/>
  <c r="BL101" i="1"/>
  <c r="BF102" i="1"/>
  <c r="AR102" i="1"/>
  <c r="BL102" i="1"/>
  <c r="BF103" i="1"/>
  <c r="AR103" i="1"/>
  <c r="BL103" i="1"/>
  <c r="BF104" i="1"/>
  <c r="AR104" i="1"/>
  <c r="BL104" i="1"/>
  <c r="BF105" i="1"/>
  <c r="AR105" i="1"/>
  <c r="BL105" i="1"/>
  <c r="BF106" i="1"/>
  <c r="AR106" i="1"/>
  <c r="BL106" i="1"/>
  <c r="BF107" i="1"/>
  <c r="AR107" i="1"/>
  <c r="BL107" i="1"/>
  <c r="BF108" i="1"/>
  <c r="AR108" i="1"/>
  <c r="BL108" i="1"/>
  <c r="BF109" i="1"/>
  <c r="AR109" i="1"/>
  <c r="BL109" i="1"/>
  <c r="BF110" i="1"/>
  <c r="AR110" i="1"/>
  <c r="BL110" i="1"/>
  <c r="BF111" i="1"/>
  <c r="AR111" i="1"/>
  <c r="BL111" i="1"/>
  <c r="BF112" i="1"/>
  <c r="AR112" i="1"/>
  <c r="BL112" i="1"/>
  <c r="BF113" i="1"/>
  <c r="AR113" i="1"/>
  <c r="BL113" i="1"/>
  <c r="BF114" i="1"/>
  <c r="AR114" i="1"/>
  <c r="BL114" i="1"/>
  <c r="BF115" i="1"/>
  <c r="AR115" i="1"/>
  <c r="BL115" i="1"/>
  <c r="BF116" i="1"/>
  <c r="AR116" i="1"/>
  <c r="BL116" i="1"/>
  <c r="BF117" i="1"/>
  <c r="AR117" i="1"/>
  <c r="BL117" i="1"/>
  <c r="BF118" i="1"/>
  <c r="AR118" i="1"/>
  <c r="BL118" i="1"/>
  <c r="BF119" i="1"/>
  <c r="AR119" i="1"/>
  <c r="BL119" i="1"/>
  <c r="BF120" i="1"/>
  <c r="AR120" i="1"/>
  <c r="BL120" i="1"/>
  <c r="BF121" i="1"/>
  <c r="AR121" i="1"/>
  <c r="BL121" i="1"/>
  <c r="BF122" i="1"/>
  <c r="AR122" i="1"/>
  <c r="BL122" i="1"/>
  <c r="BF123" i="1"/>
  <c r="AR123" i="1"/>
  <c r="BL123" i="1"/>
  <c r="BF124" i="1"/>
  <c r="AR124" i="1"/>
  <c r="BL124" i="1"/>
  <c r="BF125" i="1"/>
  <c r="AR125" i="1"/>
  <c r="BL125" i="1"/>
  <c r="BF126" i="1"/>
  <c r="AR126" i="1"/>
  <c r="BL126" i="1"/>
  <c r="BF127" i="1"/>
  <c r="AR127" i="1"/>
  <c r="BL127" i="1"/>
  <c r="BF128" i="1"/>
  <c r="AR128" i="1"/>
  <c r="BL128" i="1"/>
  <c r="BF129" i="1"/>
  <c r="AR129" i="1"/>
  <c r="BL129" i="1"/>
  <c r="BF130" i="1"/>
  <c r="AR130" i="1"/>
  <c r="BL130" i="1"/>
  <c r="BF131" i="1"/>
  <c r="AR131" i="1"/>
  <c r="BL131" i="1"/>
  <c r="BF132" i="1"/>
  <c r="AR132" i="1"/>
  <c r="BL132" i="1"/>
  <c r="BF133" i="1"/>
  <c r="AR133" i="1"/>
  <c r="BL133" i="1"/>
  <c r="BF134" i="1"/>
  <c r="AR134" i="1"/>
  <c r="BL134" i="1"/>
  <c r="BF135" i="1"/>
  <c r="AR135" i="1"/>
  <c r="BL135" i="1"/>
  <c r="BF136" i="1"/>
  <c r="AR136" i="1"/>
  <c r="BL136" i="1"/>
  <c r="BF137" i="1"/>
  <c r="AR137" i="1"/>
  <c r="BL137" i="1"/>
  <c r="BF138" i="1"/>
  <c r="AR138" i="1"/>
  <c r="BL138" i="1"/>
  <c r="BF139" i="1"/>
  <c r="AR139" i="1"/>
  <c r="BL139" i="1"/>
  <c r="BF140" i="1"/>
  <c r="AR140" i="1"/>
  <c r="BL140" i="1"/>
  <c r="BF141" i="1"/>
  <c r="AR141" i="1"/>
  <c r="BL141" i="1"/>
  <c r="BF142" i="1"/>
  <c r="AR142" i="1"/>
  <c r="BL142" i="1"/>
  <c r="BF143" i="1"/>
  <c r="AR143" i="1"/>
  <c r="BL143" i="1"/>
  <c r="BF144" i="1"/>
  <c r="AR144" i="1"/>
  <c r="BL144" i="1"/>
  <c r="BF145" i="1"/>
  <c r="AR145" i="1"/>
  <c r="BL145" i="1"/>
  <c r="BF146" i="1"/>
  <c r="AR146" i="1"/>
  <c r="BL146" i="1"/>
  <c r="BF147" i="1"/>
  <c r="AR147" i="1"/>
  <c r="BL147" i="1"/>
  <c r="BF148" i="1"/>
  <c r="AR148" i="1"/>
  <c r="BL148" i="1"/>
  <c r="BF149" i="1"/>
  <c r="AR149" i="1"/>
  <c r="BL149" i="1"/>
  <c r="BF150" i="1"/>
  <c r="AR150" i="1"/>
  <c r="BL150" i="1"/>
  <c r="BF151" i="1"/>
  <c r="AR151" i="1"/>
  <c r="BL151" i="1"/>
  <c r="BF152" i="1"/>
  <c r="AR152" i="1"/>
  <c r="BL152" i="1"/>
  <c r="BF153" i="1"/>
  <c r="AR153" i="1"/>
  <c r="BL153" i="1"/>
  <c r="BF154" i="1"/>
  <c r="AR154" i="1"/>
  <c r="BL154" i="1"/>
  <c r="BF155" i="1"/>
  <c r="AR155" i="1"/>
  <c r="BL155" i="1"/>
  <c r="BF156" i="1"/>
  <c r="AR156" i="1"/>
  <c r="BL156" i="1"/>
  <c r="BF157" i="1"/>
  <c r="AR157" i="1"/>
  <c r="BL157" i="1"/>
  <c r="BF158" i="1"/>
  <c r="AR158" i="1"/>
  <c r="BL158" i="1"/>
  <c r="BF159" i="1"/>
  <c r="AR159" i="1"/>
  <c r="BL159" i="1"/>
  <c r="BF160" i="1"/>
  <c r="AR160" i="1"/>
  <c r="BL160" i="1"/>
  <c r="BF161" i="1"/>
  <c r="AR161" i="1"/>
  <c r="BL161" i="1"/>
  <c r="BF162" i="1"/>
  <c r="AR162" i="1"/>
  <c r="BL162" i="1"/>
  <c r="BF163" i="1"/>
  <c r="AR163" i="1"/>
  <c r="BL163" i="1"/>
  <c r="BF164" i="1"/>
  <c r="AR164" i="1"/>
  <c r="BL164" i="1"/>
  <c r="BF165" i="1"/>
  <c r="AR165" i="1"/>
  <c r="BL165" i="1"/>
  <c r="BF166" i="1"/>
  <c r="AR166" i="1"/>
  <c r="BL166" i="1"/>
  <c r="BF167" i="1"/>
  <c r="AR167" i="1"/>
  <c r="BL167" i="1"/>
  <c r="BF168" i="1"/>
  <c r="AR168" i="1"/>
  <c r="BL168" i="1"/>
  <c r="BF169" i="1"/>
  <c r="AR169" i="1"/>
  <c r="BL169" i="1"/>
  <c r="BF170" i="1"/>
  <c r="AR170" i="1"/>
  <c r="BL170" i="1"/>
  <c r="BF171" i="1"/>
  <c r="AR171" i="1"/>
  <c r="BL171" i="1"/>
  <c r="BF172" i="1"/>
  <c r="AR172" i="1"/>
  <c r="BL172" i="1"/>
  <c r="BF173" i="1"/>
  <c r="AR173" i="1"/>
  <c r="BL173" i="1"/>
  <c r="BF174" i="1"/>
  <c r="AR174" i="1"/>
  <c r="BL174" i="1"/>
  <c r="BF175" i="1"/>
  <c r="AR175" i="1"/>
  <c r="BL175" i="1"/>
  <c r="BF176" i="1"/>
  <c r="AR176" i="1"/>
  <c r="BL176" i="1"/>
  <c r="BF177" i="1"/>
  <c r="AR177" i="1"/>
  <c r="BL177" i="1"/>
  <c r="BF178" i="1"/>
  <c r="AR178" i="1"/>
  <c r="BL178" i="1"/>
  <c r="BF179" i="1"/>
  <c r="AR179" i="1"/>
  <c r="BL179" i="1"/>
  <c r="BF180" i="1"/>
  <c r="AR180" i="1"/>
  <c r="BL180" i="1"/>
  <c r="BF181" i="1"/>
  <c r="AR181" i="1"/>
  <c r="BL181" i="1"/>
  <c r="BF182" i="1"/>
  <c r="AR182" i="1"/>
  <c r="BL182" i="1"/>
  <c r="BF183" i="1"/>
  <c r="AR183" i="1"/>
  <c r="BL183" i="1"/>
  <c r="BF184" i="1"/>
  <c r="AR184" i="1"/>
  <c r="BL184" i="1"/>
  <c r="BF185" i="1"/>
  <c r="AR185" i="1"/>
  <c r="BL185" i="1"/>
  <c r="BF186" i="1"/>
  <c r="AR186" i="1"/>
  <c r="BL186" i="1"/>
  <c r="BF187" i="1"/>
  <c r="AR187" i="1"/>
  <c r="BL187" i="1"/>
  <c r="BF188" i="1"/>
  <c r="AR188" i="1"/>
  <c r="BL188" i="1"/>
  <c r="BF189" i="1"/>
  <c r="AR189" i="1"/>
  <c r="BL189" i="1"/>
  <c r="BF190" i="1"/>
  <c r="AR190" i="1"/>
  <c r="BL190" i="1"/>
  <c r="BF191" i="1"/>
  <c r="AR191" i="1"/>
  <c r="BL191" i="1"/>
  <c r="BF192" i="1"/>
  <c r="AR192" i="1"/>
  <c r="BL192" i="1"/>
  <c r="BF193" i="1"/>
  <c r="AR193" i="1"/>
  <c r="BL193" i="1"/>
  <c r="BF194" i="1"/>
  <c r="AR194" i="1"/>
  <c r="BL194" i="1"/>
  <c r="BF195" i="1"/>
  <c r="AR195" i="1"/>
  <c r="BL195" i="1"/>
  <c r="BF196" i="1"/>
  <c r="AR196" i="1"/>
  <c r="BL196" i="1"/>
  <c r="BF197" i="1"/>
  <c r="AR197" i="1"/>
  <c r="BL197" i="1"/>
  <c r="BF198" i="1"/>
  <c r="AR198" i="1"/>
  <c r="BL198" i="1"/>
  <c r="BF199" i="1"/>
  <c r="AR199" i="1"/>
  <c r="BL199" i="1"/>
  <c r="BF200" i="1"/>
  <c r="AR200" i="1"/>
  <c r="BL200" i="1"/>
  <c r="BF201" i="1"/>
  <c r="AR201" i="1"/>
  <c r="BL201" i="1"/>
  <c r="BF202" i="1"/>
  <c r="AR202" i="1"/>
  <c r="BL202" i="1"/>
  <c r="BF203" i="1"/>
  <c r="AR203" i="1"/>
  <c r="BL203" i="1"/>
  <c r="BF204" i="1"/>
  <c r="AR204" i="1"/>
  <c r="BL204" i="1"/>
  <c r="BF205" i="1"/>
  <c r="AR205" i="1"/>
  <c r="BL205" i="1"/>
  <c r="BF206" i="1"/>
  <c r="AR206" i="1"/>
  <c r="BL206" i="1"/>
  <c r="BF207" i="1"/>
  <c r="AR207" i="1"/>
  <c r="BL207" i="1"/>
  <c r="BF208" i="1"/>
  <c r="AR208" i="1"/>
  <c r="BL208" i="1"/>
  <c r="BF209" i="1"/>
  <c r="AR209" i="1"/>
  <c r="BL209" i="1"/>
  <c r="BF210" i="1"/>
  <c r="AR210" i="1"/>
  <c r="BL210" i="1"/>
  <c r="BF211" i="1"/>
  <c r="AR211" i="1"/>
  <c r="BL211" i="1"/>
  <c r="BF212" i="1"/>
  <c r="AR212" i="1"/>
  <c r="BL212" i="1"/>
  <c r="BF213" i="1"/>
  <c r="AR213" i="1"/>
  <c r="BL213" i="1"/>
  <c r="BF214" i="1"/>
  <c r="AR214" i="1"/>
  <c r="BL214" i="1"/>
  <c r="BF215" i="1"/>
  <c r="AR215" i="1"/>
  <c r="BL215" i="1"/>
  <c r="BF216" i="1"/>
  <c r="AR216" i="1"/>
  <c r="BL216" i="1"/>
  <c r="BF217" i="1"/>
  <c r="AR217" i="1"/>
  <c r="BL217" i="1"/>
  <c r="BF218" i="1"/>
  <c r="AR218" i="1"/>
  <c r="BL218" i="1"/>
  <c r="BF219" i="1"/>
  <c r="AR219" i="1"/>
  <c r="BL219" i="1"/>
  <c r="BF220" i="1"/>
  <c r="AR220" i="1"/>
  <c r="BL220" i="1"/>
  <c r="BF221" i="1"/>
  <c r="AR221" i="1"/>
  <c r="BL221" i="1"/>
  <c r="BF222" i="1"/>
  <c r="AR222" i="1"/>
  <c r="BL222" i="1"/>
  <c r="BF223" i="1"/>
  <c r="AR223" i="1"/>
  <c r="BL223" i="1"/>
  <c r="BF224" i="1"/>
  <c r="AR224" i="1"/>
  <c r="BL224" i="1"/>
  <c r="BF225" i="1"/>
  <c r="AR225" i="1"/>
  <c r="BL225" i="1"/>
  <c r="BF226" i="1"/>
  <c r="AR226" i="1"/>
  <c r="BL226" i="1"/>
  <c r="BF227" i="1"/>
  <c r="AR227" i="1"/>
  <c r="BL227" i="1"/>
  <c r="BF228" i="1"/>
  <c r="AR228" i="1"/>
  <c r="BL228" i="1"/>
  <c r="BF229" i="1"/>
  <c r="AR229" i="1"/>
  <c r="BL229" i="1"/>
  <c r="BF230" i="1"/>
  <c r="AR230" i="1"/>
  <c r="BL230" i="1"/>
  <c r="BF231" i="1"/>
  <c r="AR231" i="1"/>
  <c r="BL231" i="1"/>
  <c r="BF232" i="1"/>
  <c r="AR232" i="1"/>
  <c r="BL232" i="1"/>
  <c r="BF233" i="1"/>
  <c r="AR233" i="1"/>
  <c r="BL233" i="1"/>
  <c r="BF234" i="1"/>
  <c r="AR234" i="1"/>
  <c r="BL234" i="1"/>
  <c r="BF235" i="1"/>
  <c r="AR235" i="1"/>
  <c r="BL235" i="1"/>
  <c r="BF236" i="1"/>
  <c r="AR236" i="1"/>
  <c r="BL236" i="1"/>
  <c r="BF237" i="1"/>
  <c r="AR237" i="1"/>
  <c r="BL237" i="1"/>
  <c r="BF238" i="1"/>
  <c r="AR238" i="1"/>
  <c r="BL238" i="1"/>
  <c r="BF239" i="1"/>
  <c r="AR239" i="1"/>
  <c r="BL239" i="1"/>
  <c r="BF240" i="1"/>
  <c r="AR240" i="1"/>
  <c r="BL240" i="1"/>
  <c r="BF241" i="1"/>
  <c r="AR241" i="1"/>
  <c r="BL241" i="1"/>
  <c r="BF242" i="1"/>
  <c r="AR242" i="1"/>
  <c r="BL242" i="1"/>
  <c r="BF243" i="1"/>
  <c r="AR243" i="1"/>
  <c r="BL243" i="1"/>
  <c r="BF244" i="1"/>
  <c r="AR244" i="1"/>
  <c r="BL244" i="1"/>
  <c r="BF245" i="1"/>
  <c r="AR245" i="1"/>
  <c r="BL245" i="1"/>
  <c r="BF246" i="1"/>
  <c r="AR246" i="1"/>
  <c r="BL246" i="1"/>
  <c r="BF247" i="1"/>
  <c r="AR247" i="1"/>
  <c r="BL247" i="1"/>
  <c r="BF248" i="1"/>
  <c r="AR248" i="1"/>
  <c r="BL248" i="1"/>
  <c r="BF249" i="1"/>
  <c r="AR249" i="1"/>
  <c r="BL249" i="1"/>
  <c r="BF250" i="1"/>
  <c r="AR250" i="1"/>
  <c r="BL250" i="1"/>
  <c r="BF251" i="1"/>
  <c r="AR251" i="1"/>
  <c r="BL251" i="1"/>
  <c r="BF252" i="1"/>
  <c r="AR252" i="1"/>
  <c r="BL252" i="1"/>
  <c r="BF253" i="1"/>
  <c r="AR253" i="1"/>
  <c r="BL253" i="1"/>
  <c r="BF254" i="1"/>
  <c r="AR254" i="1"/>
  <c r="BL254" i="1"/>
  <c r="BF255" i="1"/>
  <c r="AR255" i="1"/>
  <c r="BL255" i="1"/>
  <c r="BF256" i="1"/>
  <c r="AR256" i="1"/>
  <c r="BL256" i="1"/>
  <c r="BF257" i="1"/>
  <c r="AR257" i="1"/>
  <c r="BL257" i="1"/>
  <c r="BF258" i="1"/>
  <c r="AR258" i="1"/>
  <c r="BL258" i="1"/>
  <c r="BF259" i="1"/>
  <c r="AR259" i="1"/>
  <c r="BL259" i="1"/>
  <c r="BF260" i="1"/>
  <c r="AR260" i="1"/>
  <c r="BL260" i="1"/>
  <c r="BF261" i="1"/>
  <c r="AR261" i="1"/>
  <c r="BL261" i="1"/>
  <c r="BF262" i="1"/>
  <c r="AR262" i="1"/>
  <c r="BL262" i="1"/>
  <c r="BF263" i="1"/>
  <c r="AR263" i="1"/>
  <c r="BL263" i="1"/>
  <c r="BF264" i="1"/>
  <c r="AR264" i="1"/>
  <c r="BL264" i="1"/>
  <c r="BF265" i="1"/>
  <c r="AR265" i="1"/>
  <c r="BL265" i="1"/>
  <c r="BF266" i="1"/>
  <c r="AR266" i="1"/>
  <c r="BL266" i="1"/>
  <c r="BF267" i="1"/>
  <c r="AR267" i="1"/>
  <c r="BL267" i="1"/>
  <c r="BF268" i="1"/>
  <c r="AR268" i="1"/>
  <c r="BL268" i="1"/>
  <c r="BF269" i="1"/>
  <c r="AR269" i="1"/>
  <c r="BL269" i="1"/>
  <c r="BF270" i="1"/>
  <c r="AR270" i="1"/>
  <c r="BL270" i="1"/>
  <c r="BF271" i="1"/>
  <c r="AR271" i="1"/>
  <c r="BL271" i="1"/>
  <c r="BF272" i="1"/>
  <c r="AR272" i="1"/>
  <c r="BL272" i="1"/>
  <c r="BF273" i="1"/>
  <c r="AR273" i="1"/>
  <c r="BL273" i="1"/>
  <c r="BF274" i="1"/>
  <c r="AR274" i="1"/>
  <c r="BL274" i="1"/>
  <c r="BF275" i="1"/>
  <c r="AR275" i="1"/>
  <c r="BL275" i="1"/>
  <c r="BF276" i="1"/>
  <c r="AR276" i="1"/>
  <c r="BL276" i="1"/>
  <c r="BF277" i="1"/>
  <c r="AR277" i="1"/>
  <c r="BL277" i="1"/>
  <c r="BF278" i="1"/>
  <c r="AR278" i="1"/>
  <c r="BL278" i="1"/>
  <c r="BF279" i="1"/>
  <c r="AR279" i="1"/>
  <c r="BL279" i="1"/>
  <c r="BF280" i="1"/>
  <c r="AR280" i="1"/>
  <c r="BL280" i="1"/>
  <c r="BF281" i="1"/>
  <c r="AR281" i="1"/>
  <c r="BL281" i="1"/>
  <c r="BF282" i="1"/>
  <c r="AR282" i="1"/>
  <c r="BL282" i="1"/>
  <c r="BF283" i="1"/>
  <c r="AR283" i="1"/>
  <c r="BL283" i="1"/>
  <c r="BF284" i="1"/>
  <c r="AR284" i="1"/>
  <c r="BL284" i="1"/>
  <c r="BF285" i="1"/>
  <c r="AR285" i="1"/>
  <c r="BL285" i="1"/>
  <c r="BF286" i="1"/>
  <c r="AR286" i="1"/>
  <c r="BL286" i="1"/>
  <c r="BF287" i="1"/>
  <c r="AR287" i="1"/>
  <c r="BL287" i="1"/>
  <c r="BF288" i="1"/>
  <c r="AR288" i="1"/>
  <c r="BL288" i="1"/>
  <c r="BF289" i="1"/>
  <c r="AR289" i="1"/>
  <c r="BL289" i="1"/>
  <c r="BF290" i="1"/>
  <c r="AR290" i="1"/>
  <c r="BL290" i="1"/>
  <c r="BF291" i="1"/>
  <c r="AR291" i="1"/>
  <c r="BL291" i="1"/>
  <c r="BF292" i="1"/>
  <c r="AR292" i="1"/>
  <c r="BL292" i="1"/>
  <c r="BF293" i="1"/>
  <c r="AR293" i="1"/>
  <c r="BL293" i="1"/>
  <c r="BF294" i="1"/>
  <c r="AR294" i="1"/>
  <c r="BL294" i="1"/>
  <c r="BF295" i="1"/>
  <c r="AR295" i="1"/>
  <c r="BL295" i="1"/>
  <c r="BF296" i="1"/>
  <c r="AR296" i="1"/>
  <c r="BL296" i="1"/>
  <c r="BF297" i="1"/>
  <c r="AR297" i="1"/>
  <c r="BL297" i="1"/>
  <c r="BF298" i="1"/>
  <c r="AR298" i="1"/>
  <c r="BL298" i="1"/>
  <c r="BF299" i="1"/>
  <c r="AR299" i="1"/>
  <c r="BL299" i="1"/>
  <c r="BF300" i="1"/>
  <c r="AR300" i="1"/>
  <c r="BL300" i="1"/>
  <c r="BF301" i="1"/>
  <c r="AR301" i="1"/>
  <c r="BL301" i="1"/>
  <c r="BF302" i="1"/>
  <c r="AR302" i="1"/>
  <c r="BL302" i="1"/>
  <c r="BF303" i="1"/>
  <c r="AR303" i="1"/>
  <c r="BL303" i="1"/>
  <c r="BF304" i="1"/>
  <c r="AR304" i="1"/>
  <c r="BL304" i="1"/>
  <c r="BF305" i="1"/>
  <c r="AR305" i="1"/>
  <c r="BL305" i="1"/>
  <c r="BF306" i="1"/>
  <c r="AR306" i="1"/>
  <c r="BL306" i="1"/>
  <c r="BF307" i="1"/>
  <c r="AR307" i="1"/>
  <c r="BL307" i="1"/>
  <c r="BF308" i="1"/>
  <c r="AR308" i="1"/>
  <c r="BL308" i="1"/>
  <c r="BF309" i="1"/>
  <c r="AR309" i="1"/>
  <c r="BL309" i="1"/>
  <c r="BF310" i="1"/>
  <c r="AR310" i="1"/>
  <c r="BL310" i="1"/>
  <c r="BF311" i="1"/>
  <c r="AR311" i="1"/>
  <c r="BL311" i="1"/>
  <c r="BF312" i="1"/>
  <c r="AR312" i="1"/>
  <c r="BL312" i="1"/>
  <c r="BF313" i="1"/>
  <c r="AR313" i="1"/>
  <c r="BL313" i="1"/>
  <c r="BF314" i="1"/>
  <c r="AR314" i="1"/>
  <c r="BL314" i="1"/>
  <c r="BF315" i="1"/>
  <c r="AR315" i="1"/>
  <c r="BL315" i="1"/>
  <c r="BF316" i="1"/>
  <c r="AR316" i="1"/>
  <c r="BL316" i="1"/>
  <c r="BF317" i="1"/>
  <c r="AR317" i="1"/>
  <c r="BL317" i="1"/>
  <c r="BF318" i="1"/>
  <c r="AR318" i="1"/>
  <c r="BL318" i="1"/>
  <c r="BF319" i="1"/>
  <c r="AR319" i="1"/>
  <c r="BL319" i="1"/>
  <c r="BF320" i="1"/>
  <c r="AR320" i="1"/>
  <c r="BL320" i="1"/>
  <c r="BF321" i="1"/>
  <c r="AR321" i="1"/>
  <c r="BL321" i="1"/>
  <c r="BF322" i="1"/>
  <c r="AR322" i="1"/>
  <c r="BL322" i="1"/>
  <c r="BF323" i="1"/>
  <c r="AR323" i="1"/>
  <c r="BL323" i="1"/>
  <c r="BF324" i="1"/>
  <c r="AR324" i="1"/>
  <c r="BL324" i="1"/>
  <c r="BF325" i="1"/>
  <c r="AR325" i="1"/>
  <c r="BL325" i="1"/>
  <c r="BF326" i="1"/>
  <c r="AR326" i="1"/>
  <c r="BL326" i="1"/>
  <c r="BF327" i="1"/>
  <c r="AR327" i="1"/>
  <c r="BL327" i="1"/>
  <c r="BF328" i="1"/>
  <c r="AR328" i="1"/>
  <c r="BL328" i="1"/>
  <c r="BF329" i="1"/>
  <c r="AR329" i="1"/>
  <c r="BL329" i="1"/>
  <c r="BF330" i="1"/>
  <c r="AR330" i="1"/>
  <c r="BL330" i="1"/>
  <c r="BF331" i="1"/>
  <c r="AR331" i="1"/>
  <c r="BL331" i="1"/>
  <c r="BF332" i="1"/>
  <c r="AR332" i="1"/>
  <c r="BL332" i="1"/>
  <c r="BF333" i="1"/>
  <c r="AR333" i="1"/>
  <c r="BL333" i="1"/>
  <c r="BF334" i="1"/>
  <c r="AR334" i="1"/>
  <c r="BL334" i="1"/>
  <c r="BF335" i="1"/>
  <c r="AR335" i="1"/>
  <c r="BL335" i="1"/>
  <c r="BF336" i="1"/>
  <c r="AR336" i="1"/>
  <c r="BL336" i="1"/>
  <c r="BF337" i="1"/>
  <c r="AR337" i="1"/>
  <c r="BL337" i="1"/>
  <c r="BF338" i="1"/>
  <c r="AR338" i="1"/>
  <c r="BL338" i="1"/>
  <c r="BF339" i="1"/>
  <c r="AR339" i="1"/>
  <c r="BL339" i="1"/>
  <c r="BF340" i="1"/>
  <c r="AR340" i="1"/>
  <c r="BL340" i="1"/>
  <c r="BF341" i="1"/>
  <c r="AR341" i="1"/>
  <c r="BL341" i="1"/>
  <c r="BF342" i="1"/>
  <c r="AR342" i="1"/>
  <c r="BL342" i="1"/>
  <c r="BF343" i="1"/>
  <c r="AR343" i="1"/>
  <c r="BL343" i="1"/>
  <c r="BF344" i="1"/>
  <c r="AR344" i="1"/>
  <c r="BL344" i="1"/>
  <c r="BF345" i="1"/>
  <c r="AR345" i="1"/>
  <c r="BL345" i="1"/>
  <c r="BF346" i="1"/>
  <c r="AR346" i="1"/>
  <c r="BL346" i="1"/>
  <c r="BF347" i="1"/>
  <c r="AR347" i="1"/>
  <c r="BL347" i="1"/>
  <c r="BF348" i="1"/>
  <c r="AR348" i="1"/>
  <c r="BL348" i="1"/>
  <c r="BF349" i="1"/>
  <c r="AR349" i="1"/>
  <c r="BL349" i="1"/>
  <c r="BF350" i="1"/>
  <c r="AR350" i="1"/>
  <c r="BL350" i="1"/>
  <c r="BF351" i="1"/>
  <c r="AR351" i="1"/>
  <c r="BL351" i="1"/>
  <c r="BF352" i="1"/>
  <c r="AR352" i="1"/>
  <c r="BL352" i="1"/>
  <c r="BF353" i="1"/>
  <c r="AR353" i="1"/>
  <c r="BL353" i="1"/>
  <c r="BF354" i="1"/>
  <c r="AR354" i="1"/>
  <c r="BL354" i="1"/>
  <c r="BF355" i="1"/>
  <c r="AR355" i="1"/>
  <c r="BL355" i="1"/>
  <c r="BF356" i="1"/>
  <c r="AR356" i="1"/>
  <c r="BL356" i="1"/>
  <c r="BF357" i="1"/>
  <c r="AR357" i="1"/>
  <c r="BL357" i="1"/>
  <c r="BF358" i="1"/>
  <c r="AR358" i="1"/>
  <c r="BL358" i="1"/>
  <c r="BF359" i="1"/>
  <c r="AR359" i="1"/>
  <c r="BL359" i="1"/>
  <c r="BF360" i="1"/>
  <c r="AR360" i="1"/>
  <c r="BL360" i="1"/>
  <c r="BF361" i="1"/>
  <c r="AR361" i="1"/>
  <c r="BL361" i="1"/>
  <c r="BF362" i="1"/>
  <c r="AR362" i="1"/>
  <c r="BL362" i="1"/>
  <c r="BF363" i="1"/>
  <c r="AR363" i="1"/>
  <c r="BL363" i="1"/>
  <c r="BF364" i="1"/>
  <c r="AR364" i="1"/>
  <c r="BL364" i="1"/>
  <c r="BF365" i="1"/>
  <c r="AR365" i="1"/>
  <c r="BL365" i="1"/>
  <c r="BF366" i="1"/>
  <c r="AR366" i="1"/>
  <c r="BL366" i="1"/>
  <c r="BF367" i="1"/>
  <c r="AR367" i="1"/>
  <c r="BL367" i="1"/>
  <c r="BF368" i="1"/>
  <c r="AR368" i="1"/>
  <c r="BL368" i="1"/>
  <c r="BF369" i="1"/>
  <c r="AR369" i="1"/>
  <c r="BL369" i="1"/>
  <c r="BF370" i="1"/>
  <c r="AR370" i="1"/>
  <c r="BL370" i="1"/>
  <c r="BF371" i="1"/>
  <c r="AR371" i="1"/>
  <c r="BL371" i="1"/>
  <c r="BF372" i="1"/>
  <c r="AR372" i="1"/>
  <c r="BL372" i="1"/>
  <c r="BF373" i="1"/>
  <c r="AR373" i="1"/>
  <c r="BL373" i="1"/>
  <c r="BF374" i="1"/>
  <c r="AR374" i="1"/>
  <c r="BL374" i="1"/>
  <c r="BF375" i="1"/>
  <c r="AR375" i="1"/>
  <c r="BL375" i="1"/>
  <c r="BF376" i="1"/>
  <c r="AR376" i="1"/>
  <c r="BL376" i="1"/>
  <c r="BF377" i="1"/>
  <c r="AR377" i="1"/>
  <c r="BL377" i="1"/>
  <c r="BF378" i="1"/>
  <c r="AR378" i="1"/>
  <c r="BL378" i="1"/>
  <c r="BF379" i="1"/>
  <c r="AR379" i="1"/>
  <c r="BL379" i="1"/>
  <c r="BF380" i="1"/>
  <c r="AR380" i="1"/>
  <c r="BL380" i="1"/>
  <c r="BF381" i="1"/>
  <c r="AR381" i="1"/>
  <c r="BL381" i="1"/>
  <c r="BF382" i="1"/>
  <c r="AR382" i="1"/>
  <c r="BL382" i="1"/>
  <c r="BF383" i="1"/>
  <c r="AR383" i="1"/>
  <c r="BL383" i="1"/>
  <c r="BF384" i="1"/>
  <c r="AR384" i="1"/>
  <c r="BL384" i="1"/>
  <c r="BF385" i="1"/>
  <c r="AR385" i="1"/>
  <c r="BL385" i="1"/>
  <c r="BF386" i="1"/>
  <c r="AR386" i="1"/>
  <c r="BL386" i="1"/>
  <c r="BF387" i="1"/>
  <c r="AR387" i="1"/>
  <c r="BL387" i="1"/>
  <c r="BF388" i="1"/>
  <c r="AR388" i="1"/>
  <c r="BL388" i="1"/>
  <c r="BF389" i="1"/>
  <c r="AR389" i="1"/>
  <c r="BL389" i="1"/>
  <c r="BF390" i="1"/>
  <c r="AR390" i="1"/>
  <c r="BL390" i="1"/>
  <c r="BF391" i="1"/>
  <c r="AR391" i="1"/>
  <c r="BL391" i="1"/>
  <c r="BF392" i="1"/>
  <c r="AR392" i="1"/>
  <c r="BL392" i="1"/>
  <c r="BF393" i="1"/>
  <c r="AR393" i="1"/>
  <c r="BL393" i="1"/>
  <c r="BF394" i="1"/>
  <c r="AR394" i="1"/>
  <c r="BL394" i="1"/>
  <c r="BF395" i="1"/>
  <c r="AR395" i="1"/>
  <c r="BL395" i="1"/>
  <c r="BF396" i="1"/>
  <c r="AR396" i="1"/>
  <c r="BL396" i="1"/>
  <c r="BF397" i="1"/>
  <c r="AR397" i="1"/>
  <c r="BL397" i="1"/>
  <c r="BF398" i="1"/>
  <c r="AR398" i="1"/>
  <c r="BL398" i="1"/>
  <c r="BF399" i="1"/>
  <c r="AR399" i="1"/>
  <c r="BL399" i="1"/>
  <c r="BF400" i="1"/>
  <c r="AR400" i="1"/>
  <c r="BL400" i="1"/>
  <c r="BF401" i="1"/>
  <c r="AR401" i="1"/>
  <c r="BL401" i="1"/>
  <c r="BF402" i="1"/>
  <c r="AR402" i="1"/>
  <c r="BL402" i="1"/>
  <c r="BF403" i="1"/>
  <c r="AR403" i="1"/>
  <c r="BL403" i="1"/>
  <c r="BF404" i="1"/>
  <c r="AR404" i="1"/>
  <c r="BL404" i="1"/>
  <c r="BF405" i="1"/>
  <c r="AR405" i="1"/>
  <c r="BL405" i="1"/>
  <c r="BF406" i="1"/>
  <c r="AR406" i="1"/>
  <c r="BL406" i="1"/>
  <c r="BF407" i="1"/>
  <c r="AR407" i="1"/>
  <c r="BL407" i="1"/>
  <c r="BF408" i="1"/>
  <c r="AR408" i="1"/>
  <c r="BL408" i="1"/>
  <c r="BF409" i="1"/>
  <c r="AR409" i="1"/>
  <c r="BL409" i="1"/>
  <c r="BF410" i="1"/>
  <c r="AR410" i="1"/>
  <c r="BL410" i="1"/>
  <c r="BF411" i="1"/>
  <c r="AR411" i="1"/>
  <c r="BL411" i="1"/>
  <c r="BF412" i="1"/>
  <c r="AR412" i="1"/>
  <c r="BL412" i="1"/>
  <c r="BF413" i="1"/>
  <c r="AR413" i="1"/>
  <c r="BL413" i="1"/>
  <c r="BF414" i="1"/>
  <c r="AR414" i="1"/>
  <c r="BL414" i="1"/>
  <c r="BF415" i="1"/>
  <c r="AR415" i="1"/>
  <c r="BL415" i="1"/>
  <c r="BF416" i="1"/>
  <c r="AR416" i="1"/>
  <c r="BL416" i="1"/>
  <c r="BF417" i="1"/>
  <c r="AR417" i="1"/>
  <c r="BL417" i="1"/>
  <c r="BF418" i="1"/>
  <c r="AR418" i="1"/>
  <c r="BL418" i="1"/>
  <c r="BF419" i="1"/>
  <c r="AR419" i="1"/>
  <c r="BL419" i="1"/>
  <c r="BF420" i="1"/>
  <c r="AR420" i="1"/>
  <c r="BL420" i="1"/>
  <c r="BF421" i="1"/>
  <c r="AR421" i="1"/>
  <c r="BL421" i="1"/>
  <c r="BF422" i="1"/>
  <c r="AR422" i="1"/>
  <c r="BL422" i="1"/>
  <c r="BF423" i="1"/>
  <c r="AR423" i="1"/>
  <c r="BL423" i="1"/>
  <c r="BF424" i="1"/>
  <c r="AR424" i="1"/>
  <c r="BL424" i="1"/>
  <c r="BF425" i="1"/>
  <c r="AR425" i="1"/>
  <c r="BL425" i="1"/>
  <c r="BF426" i="1"/>
  <c r="AR426" i="1"/>
  <c r="BL426" i="1"/>
  <c r="BF427" i="1"/>
  <c r="AR427" i="1"/>
  <c r="BL427" i="1"/>
  <c r="BF428" i="1"/>
  <c r="AR428" i="1"/>
  <c r="BL428" i="1"/>
  <c r="BF429" i="1"/>
  <c r="AR429" i="1"/>
  <c r="BL429" i="1"/>
  <c r="BF430" i="1"/>
  <c r="AR430" i="1"/>
  <c r="BL430" i="1"/>
  <c r="BF431" i="1"/>
  <c r="AR431" i="1"/>
  <c r="BL431" i="1"/>
  <c r="BF432" i="1"/>
  <c r="AR432" i="1"/>
  <c r="BL432" i="1"/>
  <c r="BF433" i="1"/>
  <c r="AR433" i="1"/>
  <c r="BL433" i="1"/>
  <c r="BF434" i="1"/>
  <c r="AR434" i="1"/>
  <c r="BL434" i="1"/>
  <c r="BF435" i="1"/>
  <c r="AR435" i="1"/>
  <c r="BL435" i="1"/>
  <c r="BF436" i="1"/>
  <c r="AR436" i="1"/>
  <c r="BL436" i="1"/>
  <c r="BF437" i="1"/>
  <c r="AR437" i="1"/>
  <c r="BL437" i="1"/>
  <c r="BF438" i="1"/>
  <c r="AR438" i="1"/>
  <c r="BL438" i="1"/>
  <c r="BF439" i="1"/>
  <c r="AR439" i="1"/>
  <c r="BL439" i="1"/>
  <c r="BF440" i="1"/>
  <c r="AR440" i="1"/>
  <c r="BL440" i="1"/>
  <c r="BF441" i="1"/>
  <c r="AR441" i="1"/>
  <c r="BL441" i="1"/>
  <c r="BF442" i="1"/>
  <c r="AR442" i="1"/>
  <c r="BL442" i="1"/>
  <c r="BF443" i="1"/>
  <c r="AR443" i="1"/>
  <c r="BL443" i="1"/>
  <c r="BF444" i="1"/>
  <c r="AR444" i="1"/>
  <c r="BL444" i="1"/>
  <c r="BF445" i="1"/>
  <c r="AR445" i="1"/>
  <c r="BL445" i="1"/>
  <c r="BF446" i="1"/>
  <c r="AR446" i="1"/>
  <c r="BL446" i="1"/>
  <c r="BF447" i="1"/>
  <c r="AR447" i="1"/>
  <c r="BL447" i="1"/>
  <c r="BF448" i="1"/>
  <c r="AR448" i="1"/>
  <c r="BL448" i="1"/>
  <c r="BF449" i="1"/>
  <c r="AR449" i="1"/>
  <c r="BL449" i="1"/>
  <c r="BF450" i="1"/>
  <c r="AR450" i="1"/>
  <c r="BL450" i="1"/>
  <c r="BF451" i="1"/>
  <c r="AR451" i="1"/>
  <c r="BL451" i="1"/>
  <c r="BF452" i="1"/>
  <c r="AR452" i="1"/>
  <c r="BL452" i="1"/>
  <c r="BF453" i="1"/>
  <c r="AR453" i="1"/>
  <c r="BL453" i="1"/>
  <c r="BF454" i="1"/>
  <c r="AR454" i="1"/>
  <c r="BL454" i="1"/>
  <c r="BF455" i="1"/>
  <c r="AR455" i="1"/>
  <c r="BL455" i="1"/>
  <c r="BF456" i="1"/>
  <c r="AR456" i="1"/>
  <c r="BL456" i="1"/>
  <c r="BF457" i="1"/>
  <c r="AR457" i="1"/>
  <c r="BL457" i="1"/>
  <c r="BF458" i="1"/>
  <c r="AR458" i="1"/>
  <c r="BL458" i="1"/>
  <c r="BF459" i="1"/>
  <c r="AR459" i="1"/>
  <c r="BL459" i="1"/>
  <c r="BF460" i="1"/>
  <c r="AR460" i="1"/>
  <c r="BL460" i="1"/>
  <c r="BF461" i="1"/>
  <c r="AR461" i="1"/>
  <c r="BL461" i="1"/>
  <c r="BF462" i="1"/>
  <c r="AR462" i="1"/>
  <c r="BL462" i="1"/>
  <c r="BF463" i="1"/>
  <c r="AR463" i="1"/>
  <c r="BL463" i="1"/>
  <c r="BF464" i="1"/>
  <c r="AR464" i="1"/>
  <c r="BL464" i="1"/>
  <c r="BF465" i="1"/>
  <c r="AR465" i="1"/>
  <c r="BL465" i="1"/>
  <c r="BF466" i="1"/>
  <c r="AR466" i="1"/>
  <c r="BL466" i="1"/>
  <c r="BF467" i="1"/>
  <c r="AR467" i="1"/>
  <c r="BL467" i="1"/>
  <c r="BF468" i="1"/>
  <c r="AR468" i="1"/>
  <c r="BL468" i="1"/>
  <c r="BF469" i="1"/>
  <c r="AR469" i="1"/>
  <c r="BL469" i="1"/>
  <c r="BF470" i="1"/>
  <c r="AR470" i="1"/>
  <c r="BL470" i="1"/>
  <c r="BF471" i="1"/>
  <c r="AR471" i="1"/>
  <c r="BL471" i="1"/>
  <c r="BF472" i="1"/>
  <c r="AR472" i="1"/>
  <c r="BL472" i="1"/>
  <c r="BF473" i="1"/>
  <c r="AR473" i="1"/>
  <c r="BL473" i="1"/>
  <c r="BF474" i="1"/>
  <c r="AR474" i="1"/>
  <c r="BL474" i="1"/>
  <c r="BF475" i="1"/>
  <c r="AR475" i="1"/>
  <c r="BL475" i="1"/>
  <c r="BF476" i="1"/>
  <c r="AR476" i="1"/>
  <c r="BL476" i="1"/>
  <c r="BF477" i="1"/>
  <c r="AR477" i="1"/>
  <c r="BL477" i="1"/>
  <c r="BF478" i="1"/>
  <c r="AR478" i="1"/>
  <c r="BL478" i="1"/>
  <c r="BF479" i="1"/>
  <c r="AR479" i="1"/>
  <c r="BL479" i="1"/>
  <c r="BF480" i="1"/>
  <c r="AR480" i="1"/>
  <c r="BL480" i="1"/>
  <c r="BF481" i="1"/>
  <c r="AR481" i="1"/>
  <c r="BL481" i="1"/>
  <c r="BF482" i="1"/>
  <c r="AR482" i="1"/>
  <c r="BL482" i="1"/>
  <c r="BF483" i="1"/>
  <c r="AR483" i="1"/>
  <c r="BL483" i="1"/>
  <c r="BF484" i="1"/>
  <c r="AR484" i="1"/>
  <c r="BL484" i="1"/>
  <c r="BF485" i="1"/>
  <c r="AR485" i="1"/>
  <c r="BL485" i="1"/>
  <c r="BF486" i="1"/>
  <c r="AR486" i="1"/>
  <c r="BL486" i="1"/>
  <c r="BF487" i="1"/>
  <c r="AR487" i="1"/>
  <c r="BL487" i="1"/>
  <c r="BF488" i="1"/>
  <c r="AR488" i="1"/>
  <c r="BL488" i="1"/>
  <c r="BF489" i="1"/>
  <c r="AR489" i="1"/>
  <c r="BL489" i="1"/>
  <c r="BF490" i="1"/>
  <c r="AR490" i="1"/>
  <c r="BL490" i="1"/>
  <c r="BF491" i="1"/>
  <c r="AR491" i="1"/>
  <c r="BL491" i="1"/>
  <c r="BF492" i="1"/>
  <c r="AR492" i="1"/>
  <c r="BL492" i="1"/>
  <c r="BF493" i="1"/>
  <c r="AR493" i="1"/>
  <c r="BL493" i="1"/>
  <c r="BF494" i="1"/>
  <c r="AR494" i="1"/>
  <c r="BL494" i="1"/>
  <c r="BF495" i="1"/>
  <c r="AR495" i="1"/>
  <c r="BL495" i="1"/>
  <c r="BF496" i="1"/>
  <c r="AR496" i="1"/>
  <c r="BL496" i="1"/>
  <c r="BF497" i="1"/>
  <c r="AR497" i="1"/>
  <c r="BL497" i="1"/>
  <c r="BF498" i="1"/>
  <c r="AR498" i="1"/>
  <c r="BL498" i="1"/>
  <c r="BF499" i="1"/>
  <c r="AR499" i="1"/>
  <c r="BL499" i="1"/>
  <c r="BF500" i="1"/>
  <c r="AR500" i="1"/>
  <c r="BL500" i="1"/>
  <c r="BF501" i="1"/>
  <c r="AR501" i="1"/>
  <c r="BL501" i="1"/>
  <c r="BF502" i="1"/>
  <c r="AR502" i="1"/>
  <c r="BL502" i="1"/>
  <c r="BF503" i="1"/>
  <c r="AR503" i="1"/>
  <c r="BL503" i="1"/>
  <c r="BF504" i="1"/>
  <c r="AR504" i="1"/>
  <c r="BL504" i="1"/>
  <c r="AN7" i="1"/>
  <c r="A4" i="2"/>
  <c r="AS45" i="1"/>
  <c r="AS49" i="1"/>
  <c r="AS53" i="1"/>
  <c r="AS61" i="1"/>
  <c r="AS69" i="1"/>
  <c r="AS70" i="1"/>
  <c r="AS85" i="1"/>
  <c r="AS109" i="1"/>
  <c r="AS117" i="1"/>
  <c r="AS125" i="1"/>
  <c r="AS129" i="1"/>
  <c r="AS133" i="1"/>
  <c r="AS143" i="1"/>
  <c r="AS197" i="1"/>
  <c r="AS205" i="1"/>
  <c r="AS206" i="1"/>
  <c r="AS207" i="1"/>
  <c r="AS213" i="1"/>
  <c r="AS215" i="1"/>
  <c r="AS223" i="1"/>
  <c r="AS257" i="1"/>
  <c r="AS261" i="1"/>
  <c r="AS263" i="1"/>
  <c r="AS295" i="1"/>
  <c r="AS305" i="1"/>
  <c r="AS314" i="1"/>
  <c r="AS317" i="1"/>
  <c r="AS321" i="1"/>
  <c r="AS325" i="1"/>
  <c r="AS327" i="1"/>
  <c r="AS333" i="1"/>
  <c r="AS339" i="1"/>
  <c r="AS373" i="1"/>
  <c r="AS375" i="1"/>
  <c r="AS376" i="1"/>
  <c r="AS384" i="1"/>
  <c r="AS391" i="1"/>
  <c r="AS392" i="1"/>
  <c r="AS400" i="1"/>
  <c r="AS401" i="1"/>
  <c r="AS407" i="1"/>
  <c r="AS424" i="1"/>
  <c r="AS453" i="1"/>
  <c r="AS455" i="1"/>
  <c r="AS461" i="1"/>
  <c r="AS464" i="1"/>
  <c r="AS465" i="1"/>
  <c r="AS467" i="1"/>
  <c r="AS469" i="1"/>
  <c r="AS471" i="1"/>
  <c r="AS496" i="1"/>
  <c r="AS497" i="1"/>
  <c r="AS499" i="1"/>
  <c r="AS504" i="1"/>
  <c r="AS31" i="1"/>
  <c r="AS25" i="1"/>
  <c r="BM6" i="1"/>
  <c r="BM7" i="1"/>
  <c r="BM8" i="1"/>
  <c r="AQ8" i="1"/>
  <c r="BM9" i="1"/>
  <c r="AQ9" i="1"/>
  <c r="BM10" i="1"/>
  <c r="AQ10" i="1"/>
  <c r="BM11" i="1"/>
  <c r="AQ11" i="1"/>
  <c r="BM12" i="1"/>
  <c r="AQ12" i="1"/>
  <c r="BM13" i="1"/>
  <c r="AQ13" i="1"/>
  <c r="BM14" i="1"/>
  <c r="AQ14" i="1"/>
  <c r="BM15" i="1"/>
  <c r="AQ15" i="1"/>
  <c r="BM16" i="1"/>
  <c r="AQ16" i="1"/>
  <c r="BM17" i="1"/>
  <c r="AQ17" i="1"/>
  <c r="BM18" i="1"/>
  <c r="AQ18" i="1"/>
  <c r="BM19" i="1"/>
  <c r="AQ19" i="1"/>
  <c r="BM20" i="1"/>
  <c r="AQ20" i="1"/>
  <c r="BG21" i="1"/>
  <c r="BI21" i="1"/>
  <c r="BM21" i="1"/>
  <c r="AQ21" i="1"/>
  <c r="BG22" i="1"/>
  <c r="BI22" i="1"/>
  <c r="BM22" i="1"/>
  <c r="AQ22" i="1"/>
  <c r="BG23" i="1"/>
  <c r="BI23" i="1"/>
  <c r="BM23" i="1"/>
  <c r="AQ23" i="1"/>
  <c r="BG24" i="1"/>
  <c r="BI24" i="1"/>
  <c r="BM24" i="1"/>
  <c r="BG25" i="1"/>
  <c r="BI25" i="1"/>
  <c r="BM25" i="1"/>
  <c r="AQ25" i="1"/>
  <c r="BG26" i="1"/>
  <c r="BI26" i="1"/>
  <c r="BM26" i="1"/>
  <c r="AQ26" i="1"/>
  <c r="BG27" i="1"/>
  <c r="BI27" i="1"/>
  <c r="BM27" i="1"/>
  <c r="AQ27" i="1"/>
  <c r="BG28" i="1"/>
  <c r="BI28" i="1"/>
  <c r="BM28" i="1"/>
  <c r="AQ28" i="1"/>
  <c r="BG29" i="1"/>
  <c r="BI29" i="1"/>
  <c r="BM29" i="1"/>
  <c r="AQ29" i="1"/>
  <c r="BG30" i="1"/>
  <c r="BI30" i="1"/>
  <c r="BM30" i="1"/>
  <c r="AQ30" i="1"/>
  <c r="BG31" i="1"/>
  <c r="BI31" i="1"/>
  <c r="BM31" i="1"/>
  <c r="AQ31" i="1"/>
  <c r="BG32" i="1"/>
  <c r="BI32" i="1"/>
  <c r="BM32" i="1"/>
  <c r="AQ32" i="1"/>
  <c r="BG33" i="1"/>
  <c r="BI33" i="1"/>
  <c r="BM33" i="1"/>
  <c r="AQ33" i="1"/>
  <c r="BG34" i="1"/>
  <c r="BI34" i="1"/>
  <c r="BM34" i="1"/>
  <c r="AQ34" i="1"/>
  <c r="BG35" i="1"/>
  <c r="BI35" i="1"/>
  <c r="BM35" i="1"/>
  <c r="AQ35" i="1"/>
  <c r="BG36" i="1"/>
  <c r="BI36" i="1"/>
  <c r="BM36" i="1"/>
  <c r="AQ36" i="1"/>
  <c r="BG37" i="1"/>
  <c r="BI37" i="1"/>
  <c r="BM37" i="1"/>
  <c r="AQ37" i="1"/>
  <c r="BG38" i="1"/>
  <c r="BI38" i="1"/>
  <c r="BM38" i="1"/>
  <c r="AQ38" i="1"/>
  <c r="BG39" i="1"/>
  <c r="BI39" i="1"/>
  <c r="BM39" i="1"/>
  <c r="AQ39" i="1"/>
  <c r="BG40" i="1"/>
  <c r="BI40" i="1"/>
  <c r="BM40" i="1"/>
  <c r="AQ40" i="1"/>
  <c r="BG41" i="1"/>
  <c r="BI41" i="1"/>
  <c r="BM41" i="1"/>
  <c r="AQ41" i="1"/>
  <c r="BG42" i="1"/>
  <c r="BI42" i="1"/>
  <c r="BM42" i="1"/>
  <c r="AQ42" i="1"/>
  <c r="BG43" i="1"/>
  <c r="BI43" i="1"/>
  <c r="BM43" i="1"/>
  <c r="AQ43" i="1"/>
  <c r="BG44" i="1"/>
  <c r="BI44" i="1"/>
  <c r="BM44" i="1"/>
  <c r="AQ44" i="1"/>
  <c r="BG45" i="1"/>
  <c r="BI45" i="1"/>
  <c r="BM45" i="1"/>
  <c r="AQ45" i="1"/>
  <c r="BG46" i="1"/>
  <c r="BI46" i="1"/>
  <c r="BM46" i="1"/>
  <c r="AQ46" i="1"/>
  <c r="BG47" i="1"/>
  <c r="BI47" i="1"/>
  <c r="BM47" i="1"/>
  <c r="AQ47" i="1"/>
  <c r="BG48" i="1"/>
  <c r="BI48" i="1"/>
  <c r="BM48" i="1"/>
  <c r="AQ48" i="1"/>
  <c r="BG49" i="1"/>
  <c r="BI49" i="1"/>
  <c r="BM49" i="1"/>
  <c r="AQ49" i="1"/>
  <c r="BG50" i="1"/>
  <c r="BI50" i="1"/>
  <c r="BM50" i="1"/>
  <c r="AQ50" i="1"/>
  <c r="BG51" i="1"/>
  <c r="BI51" i="1"/>
  <c r="BM51" i="1"/>
  <c r="AQ51" i="1"/>
  <c r="BG52" i="1"/>
  <c r="BI52" i="1"/>
  <c r="BM52" i="1"/>
  <c r="AQ52" i="1"/>
  <c r="BG53" i="1"/>
  <c r="BI53" i="1"/>
  <c r="BM53" i="1"/>
  <c r="AQ53" i="1"/>
  <c r="BG54" i="1"/>
  <c r="BI54" i="1"/>
  <c r="BM54" i="1"/>
  <c r="AQ54" i="1"/>
  <c r="BG55" i="1"/>
  <c r="BI55" i="1"/>
  <c r="BM55" i="1"/>
  <c r="AQ55" i="1"/>
  <c r="BG56" i="1"/>
  <c r="BI56" i="1"/>
  <c r="BM56" i="1"/>
  <c r="BG57" i="1"/>
  <c r="BI57" i="1"/>
  <c r="BM57" i="1"/>
  <c r="AQ57" i="1"/>
  <c r="BG58" i="1"/>
  <c r="BI58" i="1"/>
  <c r="BM58" i="1"/>
  <c r="AQ58" i="1"/>
  <c r="BG59" i="1"/>
  <c r="BI59" i="1"/>
  <c r="BM59" i="1"/>
  <c r="AQ59" i="1"/>
  <c r="BG60" i="1"/>
  <c r="BI60" i="1"/>
  <c r="BM60" i="1"/>
  <c r="AQ60" i="1"/>
  <c r="BG61" i="1"/>
  <c r="BI61" i="1"/>
  <c r="BM61" i="1"/>
  <c r="AQ61" i="1"/>
  <c r="BG62" i="1"/>
  <c r="BI62" i="1"/>
  <c r="BM62" i="1"/>
  <c r="AQ62" i="1"/>
  <c r="BG63" i="1"/>
  <c r="BI63" i="1"/>
  <c r="BM63" i="1"/>
  <c r="AQ63" i="1"/>
  <c r="BG64" i="1"/>
  <c r="BI64" i="1"/>
  <c r="BM64" i="1"/>
  <c r="AQ64" i="1"/>
  <c r="BG65" i="1"/>
  <c r="BI65" i="1"/>
  <c r="BM65" i="1"/>
  <c r="AQ65" i="1"/>
  <c r="BG66" i="1"/>
  <c r="BI66" i="1"/>
  <c r="BM66" i="1"/>
  <c r="AQ66" i="1"/>
  <c r="BG67" i="1"/>
  <c r="BI67" i="1"/>
  <c r="BM67" i="1"/>
  <c r="AQ67" i="1"/>
  <c r="BG68" i="1"/>
  <c r="BI68" i="1"/>
  <c r="BM68" i="1"/>
  <c r="AQ68" i="1"/>
  <c r="BG69" i="1"/>
  <c r="BI69" i="1"/>
  <c r="BM69" i="1"/>
  <c r="AQ69" i="1"/>
  <c r="BG70" i="1"/>
  <c r="BI70" i="1"/>
  <c r="BM70" i="1"/>
  <c r="AQ70" i="1"/>
  <c r="BG71" i="1"/>
  <c r="BI71" i="1"/>
  <c r="BM71" i="1"/>
  <c r="AQ71" i="1"/>
  <c r="BG72" i="1"/>
  <c r="BI72" i="1"/>
  <c r="BM72" i="1"/>
  <c r="BG73" i="1"/>
  <c r="BI73" i="1"/>
  <c r="BM73" i="1"/>
  <c r="AQ73" i="1"/>
  <c r="BG74" i="1"/>
  <c r="BI74" i="1"/>
  <c r="BM74" i="1"/>
  <c r="AQ74" i="1"/>
  <c r="BG75" i="1"/>
  <c r="BI75" i="1"/>
  <c r="BM75" i="1"/>
  <c r="AQ75" i="1"/>
  <c r="BG76" i="1"/>
  <c r="BI76" i="1"/>
  <c r="BM76" i="1"/>
  <c r="AQ76" i="1"/>
  <c r="BG77" i="1"/>
  <c r="BI77" i="1"/>
  <c r="BM77" i="1"/>
  <c r="AQ77" i="1"/>
  <c r="BG78" i="1"/>
  <c r="BI78" i="1"/>
  <c r="BM78" i="1"/>
  <c r="AQ78" i="1"/>
  <c r="BG79" i="1"/>
  <c r="BI79" i="1"/>
  <c r="BM79" i="1"/>
  <c r="AQ79" i="1"/>
  <c r="BG80" i="1"/>
  <c r="BI80" i="1"/>
  <c r="BM80" i="1"/>
  <c r="AQ80" i="1"/>
  <c r="BG81" i="1"/>
  <c r="BI81" i="1"/>
  <c r="BM81" i="1"/>
  <c r="AQ81" i="1"/>
  <c r="BG82" i="1"/>
  <c r="BI82" i="1"/>
  <c r="BM82" i="1"/>
  <c r="AQ82" i="1"/>
  <c r="BG83" i="1"/>
  <c r="BI83" i="1"/>
  <c r="BM83" i="1"/>
  <c r="AQ83" i="1"/>
  <c r="BG84" i="1"/>
  <c r="BI84" i="1"/>
  <c r="BM84" i="1"/>
  <c r="AQ84" i="1"/>
  <c r="BG85" i="1"/>
  <c r="BI85" i="1"/>
  <c r="BM85" i="1"/>
  <c r="AQ85" i="1"/>
  <c r="BG86" i="1"/>
  <c r="BI86" i="1"/>
  <c r="BM86" i="1"/>
  <c r="AQ86" i="1"/>
  <c r="BG87" i="1"/>
  <c r="BI87" i="1"/>
  <c r="BM87" i="1"/>
  <c r="AQ87" i="1"/>
  <c r="BG88" i="1"/>
  <c r="BI88" i="1"/>
  <c r="BM88" i="1"/>
  <c r="BG89" i="1"/>
  <c r="BI89" i="1"/>
  <c r="BM89" i="1"/>
  <c r="AQ89" i="1"/>
  <c r="BG90" i="1"/>
  <c r="BI90" i="1"/>
  <c r="BM90" i="1"/>
  <c r="AQ90" i="1"/>
  <c r="BG91" i="1"/>
  <c r="BI91" i="1"/>
  <c r="BM91" i="1"/>
  <c r="AQ91" i="1"/>
  <c r="BG92" i="1"/>
  <c r="BI92" i="1"/>
  <c r="BM92" i="1"/>
  <c r="AQ92" i="1"/>
  <c r="BG93" i="1"/>
  <c r="BI93" i="1"/>
  <c r="BM93" i="1"/>
  <c r="AQ93" i="1"/>
  <c r="BG94" i="1"/>
  <c r="BI94" i="1"/>
  <c r="BM94" i="1"/>
  <c r="AQ94" i="1"/>
  <c r="BG95" i="1"/>
  <c r="BI95" i="1"/>
  <c r="BM95" i="1"/>
  <c r="AQ95" i="1"/>
  <c r="BG96" i="1"/>
  <c r="BI96" i="1"/>
  <c r="BM96" i="1"/>
  <c r="AQ96" i="1"/>
  <c r="BG97" i="1"/>
  <c r="BI97" i="1"/>
  <c r="BM97" i="1"/>
  <c r="AQ97" i="1"/>
  <c r="BG98" i="1"/>
  <c r="BI98" i="1"/>
  <c r="BM98" i="1"/>
  <c r="AQ98" i="1"/>
  <c r="BG99" i="1"/>
  <c r="BI99" i="1"/>
  <c r="BM99" i="1"/>
  <c r="AQ99" i="1"/>
  <c r="BG100" i="1"/>
  <c r="BI100" i="1"/>
  <c r="BM100" i="1"/>
  <c r="AQ100" i="1"/>
  <c r="BG101" i="1"/>
  <c r="BI101" i="1"/>
  <c r="BM101" i="1"/>
  <c r="AQ101" i="1"/>
  <c r="BG102" i="1"/>
  <c r="BI102" i="1"/>
  <c r="BM102" i="1"/>
  <c r="AQ102" i="1"/>
  <c r="BG103" i="1"/>
  <c r="BI103" i="1"/>
  <c r="BM103" i="1"/>
  <c r="AQ103" i="1"/>
  <c r="BG104" i="1"/>
  <c r="BI104" i="1"/>
  <c r="BM104" i="1"/>
  <c r="BG105" i="1"/>
  <c r="BI105" i="1"/>
  <c r="BM105" i="1"/>
  <c r="AQ105" i="1"/>
  <c r="BG106" i="1"/>
  <c r="BI106" i="1"/>
  <c r="BM106" i="1"/>
  <c r="AQ106" i="1"/>
  <c r="BG107" i="1"/>
  <c r="BI107" i="1"/>
  <c r="BM107" i="1"/>
  <c r="AQ107" i="1"/>
  <c r="BG108" i="1"/>
  <c r="BI108" i="1"/>
  <c r="BM108" i="1"/>
  <c r="AQ108" i="1"/>
  <c r="BG109" i="1"/>
  <c r="BI109" i="1"/>
  <c r="BM109" i="1"/>
  <c r="AQ109" i="1"/>
  <c r="BG110" i="1"/>
  <c r="BI110" i="1"/>
  <c r="BM110" i="1"/>
  <c r="AQ110" i="1"/>
  <c r="BG111" i="1"/>
  <c r="BI111" i="1"/>
  <c r="BM111" i="1"/>
  <c r="AQ111" i="1"/>
  <c r="BG112" i="1"/>
  <c r="BI112" i="1"/>
  <c r="BM112" i="1"/>
  <c r="AQ112" i="1"/>
  <c r="BG113" i="1"/>
  <c r="BI113" i="1"/>
  <c r="BM113" i="1"/>
  <c r="AQ113" i="1"/>
  <c r="BG114" i="1"/>
  <c r="BI114" i="1"/>
  <c r="BM114" i="1"/>
  <c r="AQ114" i="1"/>
  <c r="BG115" i="1"/>
  <c r="BI115" i="1"/>
  <c r="BM115" i="1"/>
  <c r="AQ115" i="1"/>
  <c r="BG116" i="1"/>
  <c r="BI116" i="1"/>
  <c r="BM116" i="1"/>
  <c r="BG117" i="1"/>
  <c r="BI117" i="1"/>
  <c r="BM117" i="1"/>
  <c r="AQ117" i="1"/>
  <c r="BG118" i="1"/>
  <c r="BI118" i="1"/>
  <c r="BM118" i="1"/>
  <c r="AQ118" i="1"/>
  <c r="BG119" i="1"/>
  <c r="BI119" i="1"/>
  <c r="BM119" i="1"/>
  <c r="AQ119" i="1"/>
  <c r="BG120" i="1"/>
  <c r="BI120" i="1"/>
  <c r="BM120" i="1"/>
  <c r="AQ120" i="1"/>
  <c r="BG121" i="1"/>
  <c r="BI121" i="1"/>
  <c r="BM121" i="1"/>
  <c r="AQ121" i="1"/>
  <c r="BG122" i="1"/>
  <c r="BI122" i="1"/>
  <c r="BM122" i="1"/>
  <c r="AQ122" i="1"/>
  <c r="BG123" i="1"/>
  <c r="BI123" i="1"/>
  <c r="BM123" i="1"/>
  <c r="AQ123" i="1"/>
  <c r="BG124" i="1"/>
  <c r="BI124" i="1"/>
  <c r="BM124" i="1"/>
  <c r="AQ124" i="1"/>
  <c r="BG125" i="1"/>
  <c r="BI125" i="1"/>
  <c r="BM125" i="1"/>
  <c r="AQ125" i="1"/>
  <c r="BG126" i="1"/>
  <c r="BI126" i="1"/>
  <c r="BM126" i="1"/>
  <c r="AQ126" i="1"/>
  <c r="BG127" i="1"/>
  <c r="BI127" i="1"/>
  <c r="BM127" i="1"/>
  <c r="AQ127" i="1"/>
  <c r="BG128" i="1"/>
  <c r="BI128" i="1"/>
  <c r="BM128" i="1"/>
  <c r="AQ128" i="1"/>
  <c r="BG129" i="1"/>
  <c r="BI129" i="1"/>
  <c r="BM129" i="1"/>
  <c r="AQ129" i="1"/>
  <c r="BG130" i="1"/>
  <c r="BI130" i="1"/>
  <c r="BM130" i="1"/>
  <c r="AQ130" i="1"/>
  <c r="BG131" i="1"/>
  <c r="BI131" i="1"/>
  <c r="BM131" i="1"/>
  <c r="AQ131" i="1"/>
  <c r="BG132" i="1"/>
  <c r="BI132" i="1"/>
  <c r="BM132" i="1"/>
  <c r="AQ132" i="1"/>
  <c r="BG133" i="1"/>
  <c r="BI133" i="1"/>
  <c r="BM133" i="1"/>
  <c r="AQ133" i="1"/>
  <c r="BG134" i="1"/>
  <c r="BI134" i="1"/>
  <c r="BM134" i="1"/>
  <c r="AQ134" i="1"/>
  <c r="BG135" i="1"/>
  <c r="BI135" i="1"/>
  <c r="BM135" i="1"/>
  <c r="AQ135" i="1"/>
  <c r="BG136" i="1"/>
  <c r="BI136" i="1"/>
  <c r="BM136" i="1"/>
  <c r="BG137" i="1"/>
  <c r="BI137" i="1"/>
  <c r="BM137" i="1"/>
  <c r="AQ137" i="1"/>
  <c r="BG138" i="1"/>
  <c r="BI138" i="1"/>
  <c r="BM138" i="1"/>
  <c r="AQ138" i="1"/>
  <c r="BG139" i="1"/>
  <c r="BI139" i="1"/>
  <c r="BM139" i="1"/>
  <c r="AQ139" i="1"/>
  <c r="BG140" i="1"/>
  <c r="BI140" i="1"/>
  <c r="BM140" i="1"/>
  <c r="AQ140" i="1"/>
  <c r="BG141" i="1"/>
  <c r="BI141" i="1"/>
  <c r="BM141" i="1"/>
  <c r="AQ141" i="1"/>
  <c r="BG142" i="1"/>
  <c r="BI142" i="1"/>
  <c r="BM142" i="1"/>
  <c r="AQ142" i="1"/>
  <c r="BG143" i="1"/>
  <c r="BI143" i="1"/>
  <c r="BM143" i="1"/>
  <c r="AQ143" i="1"/>
  <c r="BG144" i="1"/>
  <c r="BI144" i="1"/>
  <c r="BM144" i="1"/>
  <c r="AQ144" i="1"/>
  <c r="BG145" i="1"/>
  <c r="BI145" i="1"/>
  <c r="BM145" i="1"/>
  <c r="AQ145" i="1"/>
  <c r="BG146" i="1"/>
  <c r="BI146" i="1"/>
  <c r="BM146" i="1"/>
  <c r="AQ146" i="1"/>
  <c r="BG147" i="1"/>
  <c r="BI147" i="1"/>
  <c r="BM147" i="1"/>
  <c r="AQ147" i="1"/>
  <c r="BG148" i="1"/>
  <c r="BI148" i="1"/>
  <c r="BM148" i="1"/>
  <c r="BG149" i="1"/>
  <c r="BI149" i="1"/>
  <c r="BM149" i="1"/>
  <c r="AQ149" i="1"/>
  <c r="BG150" i="1"/>
  <c r="BI150" i="1"/>
  <c r="BM150" i="1"/>
  <c r="AQ150" i="1"/>
  <c r="BG151" i="1"/>
  <c r="BI151" i="1"/>
  <c r="BM151" i="1"/>
  <c r="AQ151" i="1"/>
  <c r="BG152" i="1"/>
  <c r="BI152" i="1"/>
  <c r="BM152" i="1"/>
  <c r="BG153" i="1"/>
  <c r="BI153" i="1"/>
  <c r="BM153" i="1"/>
  <c r="AQ153" i="1"/>
  <c r="BG154" i="1"/>
  <c r="BI154" i="1"/>
  <c r="BM154" i="1"/>
  <c r="AQ154" i="1"/>
  <c r="BG155" i="1"/>
  <c r="BI155" i="1"/>
  <c r="BM155" i="1"/>
  <c r="AQ155" i="1"/>
  <c r="BG156" i="1"/>
  <c r="BI156" i="1"/>
  <c r="BM156" i="1"/>
  <c r="AQ156" i="1"/>
  <c r="BG157" i="1"/>
  <c r="BI157" i="1"/>
  <c r="BM157" i="1"/>
  <c r="AQ157" i="1"/>
  <c r="BG158" i="1"/>
  <c r="BI158" i="1"/>
  <c r="BM158" i="1"/>
  <c r="AQ158" i="1"/>
  <c r="BG159" i="1"/>
  <c r="BI159" i="1"/>
  <c r="BM159" i="1"/>
  <c r="AQ159" i="1"/>
  <c r="BG160" i="1"/>
  <c r="BI160" i="1"/>
  <c r="BM160" i="1"/>
  <c r="AQ160" i="1"/>
  <c r="BG161" i="1"/>
  <c r="BI161" i="1"/>
  <c r="BM161" i="1"/>
  <c r="AQ161" i="1"/>
  <c r="BG162" i="1"/>
  <c r="BI162" i="1"/>
  <c r="BM162" i="1"/>
  <c r="AQ162" i="1"/>
  <c r="BG163" i="1"/>
  <c r="BI163" i="1"/>
  <c r="BM163" i="1"/>
  <c r="AQ163" i="1"/>
  <c r="BG164" i="1"/>
  <c r="BI164" i="1"/>
  <c r="BM164" i="1"/>
  <c r="AQ164" i="1"/>
  <c r="BG165" i="1"/>
  <c r="BI165" i="1"/>
  <c r="BM165" i="1"/>
  <c r="AQ165" i="1"/>
  <c r="BG166" i="1"/>
  <c r="BI166" i="1"/>
  <c r="BM166" i="1"/>
  <c r="AQ166" i="1"/>
  <c r="BG167" i="1"/>
  <c r="BI167" i="1"/>
  <c r="BM167" i="1"/>
  <c r="AQ167" i="1"/>
  <c r="BG168" i="1"/>
  <c r="BI168" i="1"/>
  <c r="BM168" i="1"/>
  <c r="AQ168" i="1"/>
  <c r="BG169" i="1"/>
  <c r="BI169" i="1"/>
  <c r="BM169" i="1"/>
  <c r="AQ169" i="1"/>
  <c r="BG170" i="1"/>
  <c r="BI170" i="1"/>
  <c r="BM170" i="1"/>
  <c r="AQ170" i="1"/>
  <c r="BG171" i="1"/>
  <c r="BI171" i="1"/>
  <c r="BM171" i="1"/>
  <c r="AQ171" i="1"/>
  <c r="BG172" i="1"/>
  <c r="BI172" i="1"/>
  <c r="BM172" i="1"/>
  <c r="AQ172" i="1"/>
  <c r="BG173" i="1"/>
  <c r="BI173" i="1"/>
  <c r="BM173" i="1"/>
  <c r="AQ173" i="1"/>
  <c r="BG174" i="1"/>
  <c r="BI174" i="1"/>
  <c r="BM174" i="1"/>
  <c r="AQ174" i="1"/>
  <c r="BG175" i="1"/>
  <c r="BI175" i="1"/>
  <c r="BM175" i="1"/>
  <c r="AQ175" i="1"/>
  <c r="BG176" i="1"/>
  <c r="BI176" i="1"/>
  <c r="BM176" i="1"/>
  <c r="AQ176" i="1"/>
  <c r="BG177" i="1"/>
  <c r="BI177" i="1"/>
  <c r="BM177" i="1"/>
  <c r="AQ177" i="1"/>
  <c r="BG178" i="1"/>
  <c r="BI178" i="1"/>
  <c r="BM178" i="1"/>
  <c r="AQ178" i="1"/>
  <c r="BG179" i="1"/>
  <c r="BI179" i="1"/>
  <c r="BM179" i="1"/>
  <c r="AQ179" i="1"/>
  <c r="BG180" i="1"/>
  <c r="BI180" i="1"/>
  <c r="BM180" i="1"/>
  <c r="BG181" i="1"/>
  <c r="BI181" i="1"/>
  <c r="BM181" i="1"/>
  <c r="AQ181" i="1"/>
  <c r="BG182" i="1"/>
  <c r="BI182" i="1"/>
  <c r="BM182" i="1"/>
  <c r="AQ182" i="1"/>
  <c r="BG183" i="1"/>
  <c r="BI183" i="1"/>
  <c r="BM183" i="1"/>
  <c r="AQ183" i="1"/>
  <c r="BG184" i="1"/>
  <c r="BI184" i="1"/>
  <c r="BM184" i="1"/>
  <c r="BG185" i="1"/>
  <c r="BI185" i="1"/>
  <c r="BM185" i="1"/>
  <c r="AQ185" i="1"/>
  <c r="BG186" i="1"/>
  <c r="BI186" i="1"/>
  <c r="BM186" i="1"/>
  <c r="AQ186" i="1"/>
  <c r="BG187" i="1"/>
  <c r="BI187" i="1"/>
  <c r="BM187" i="1"/>
  <c r="AQ187" i="1"/>
  <c r="BG188" i="1"/>
  <c r="BI188" i="1"/>
  <c r="BM188" i="1"/>
  <c r="AQ188" i="1"/>
  <c r="BG189" i="1"/>
  <c r="BI189" i="1"/>
  <c r="BM189" i="1"/>
  <c r="AQ189" i="1"/>
  <c r="BG190" i="1"/>
  <c r="BI190" i="1"/>
  <c r="BM190" i="1"/>
  <c r="AQ190" i="1"/>
  <c r="BG191" i="1"/>
  <c r="BI191" i="1"/>
  <c r="BM191" i="1"/>
  <c r="AQ191" i="1"/>
  <c r="BG192" i="1"/>
  <c r="BI192" i="1"/>
  <c r="BM192" i="1"/>
  <c r="AQ192" i="1"/>
  <c r="BG193" i="1"/>
  <c r="BI193" i="1"/>
  <c r="BM193" i="1"/>
  <c r="AQ193" i="1"/>
  <c r="BG194" i="1"/>
  <c r="BI194" i="1"/>
  <c r="BM194" i="1"/>
  <c r="AQ194" i="1"/>
  <c r="BG195" i="1"/>
  <c r="BI195" i="1"/>
  <c r="BM195" i="1"/>
  <c r="AQ195" i="1"/>
  <c r="BG196" i="1"/>
  <c r="BI196" i="1"/>
  <c r="BM196" i="1"/>
  <c r="AQ196" i="1"/>
  <c r="BG197" i="1"/>
  <c r="BI197" i="1"/>
  <c r="BM197" i="1"/>
  <c r="AQ197" i="1"/>
  <c r="BG198" i="1"/>
  <c r="BI198" i="1"/>
  <c r="BM198" i="1"/>
  <c r="AQ198" i="1"/>
  <c r="BG199" i="1"/>
  <c r="BI199" i="1"/>
  <c r="BM199" i="1"/>
  <c r="AQ199" i="1"/>
  <c r="BG200" i="1"/>
  <c r="BI200" i="1"/>
  <c r="BM200" i="1"/>
  <c r="BG201" i="1"/>
  <c r="BI201" i="1"/>
  <c r="BM201" i="1"/>
  <c r="AQ201" i="1"/>
  <c r="BG202" i="1"/>
  <c r="BI202" i="1"/>
  <c r="BM202" i="1"/>
  <c r="AQ202" i="1"/>
  <c r="BG203" i="1"/>
  <c r="BI203" i="1"/>
  <c r="BM203" i="1"/>
  <c r="AQ203" i="1"/>
  <c r="BG204" i="1"/>
  <c r="BI204" i="1"/>
  <c r="BM204" i="1"/>
  <c r="AQ204" i="1"/>
  <c r="BG205" i="1"/>
  <c r="BI205" i="1"/>
  <c r="BM205" i="1"/>
  <c r="AQ205" i="1"/>
  <c r="BG206" i="1"/>
  <c r="BI206" i="1"/>
  <c r="BM206" i="1"/>
  <c r="AQ206" i="1"/>
  <c r="BG207" i="1"/>
  <c r="BI207" i="1"/>
  <c r="BM207" i="1"/>
  <c r="AQ207" i="1"/>
  <c r="BG208" i="1"/>
  <c r="BI208" i="1"/>
  <c r="BM208" i="1"/>
  <c r="AQ208" i="1"/>
  <c r="BG209" i="1"/>
  <c r="BI209" i="1"/>
  <c r="BM209" i="1"/>
  <c r="AQ209" i="1"/>
  <c r="BG210" i="1"/>
  <c r="BI210" i="1"/>
  <c r="BM210" i="1"/>
  <c r="AQ210" i="1"/>
  <c r="BG211" i="1"/>
  <c r="BI211" i="1"/>
  <c r="BM211" i="1"/>
  <c r="AQ211" i="1"/>
  <c r="BG212" i="1"/>
  <c r="BI212" i="1"/>
  <c r="BM212" i="1"/>
  <c r="AQ212" i="1"/>
  <c r="BG213" i="1"/>
  <c r="BI213" i="1"/>
  <c r="BM213" i="1"/>
  <c r="AQ213" i="1"/>
  <c r="BG214" i="1"/>
  <c r="BI214" i="1"/>
  <c r="BM214" i="1"/>
  <c r="AQ214" i="1"/>
  <c r="BG215" i="1"/>
  <c r="BI215" i="1"/>
  <c r="BM215" i="1"/>
  <c r="AQ215" i="1"/>
  <c r="BG216" i="1"/>
  <c r="BI216" i="1"/>
  <c r="BM216" i="1"/>
  <c r="BG217" i="1"/>
  <c r="BI217" i="1"/>
  <c r="BM217" i="1"/>
  <c r="AQ217" i="1"/>
  <c r="BG218" i="1"/>
  <c r="BI218" i="1"/>
  <c r="BM218" i="1"/>
  <c r="AQ218" i="1"/>
  <c r="BG219" i="1"/>
  <c r="BI219" i="1"/>
  <c r="BM219" i="1"/>
  <c r="AQ219" i="1"/>
  <c r="BG220" i="1"/>
  <c r="BI220" i="1"/>
  <c r="BM220" i="1"/>
  <c r="AQ220" i="1"/>
  <c r="BG221" i="1"/>
  <c r="BI221" i="1"/>
  <c r="BM221" i="1"/>
  <c r="AQ221" i="1"/>
  <c r="BG222" i="1"/>
  <c r="BI222" i="1"/>
  <c r="BM222" i="1"/>
  <c r="AQ222" i="1"/>
  <c r="BG223" i="1"/>
  <c r="BI223" i="1"/>
  <c r="BM223" i="1"/>
  <c r="AQ223" i="1"/>
  <c r="BG224" i="1"/>
  <c r="BI224" i="1"/>
  <c r="BM224" i="1"/>
  <c r="AQ224" i="1"/>
  <c r="BG225" i="1"/>
  <c r="BI225" i="1"/>
  <c r="BM225" i="1"/>
  <c r="AQ225" i="1"/>
  <c r="BG226" i="1"/>
  <c r="BI226" i="1"/>
  <c r="BM226" i="1"/>
  <c r="AQ226" i="1"/>
  <c r="BG227" i="1"/>
  <c r="BI227" i="1"/>
  <c r="BM227" i="1"/>
  <c r="AQ227" i="1"/>
  <c r="BG228" i="1"/>
  <c r="BI228" i="1"/>
  <c r="BM228" i="1"/>
  <c r="AQ228" i="1"/>
  <c r="BG229" i="1"/>
  <c r="BI229" i="1"/>
  <c r="BM229" i="1"/>
  <c r="AQ229" i="1"/>
  <c r="BG230" i="1"/>
  <c r="BI230" i="1"/>
  <c r="BM230" i="1"/>
  <c r="AQ230" i="1"/>
  <c r="BG231" i="1"/>
  <c r="BI231" i="1"/>
  <c r="BM231" i="1"/>
  <c r="AQ231" i="1"/>
  <c r="BG232" i="1"/>
  <c r="BI232" i="1"/>
  <c r="BM232" i="1"/>
  <c r="BG233" i="1"/>
  <c r="BI233" i="1"/>
  <c r="BM233" i="1"/>
  <c r="AQ233" i="1"/>
  <c r="BG234" i="1"/>
  <c r="BI234" i="1"/>
  <c r="BM234" i="1"/>
  <c r="AQ234" i="1"/>
  <c r="BG235" i="1"/>
  <c r="BI235" i="1"/>
  <c r="BM235" i="1"/>
  <c r="AQ235" i="1"/>
  <c r="BG236" i="1"/>
  <c r="BI236" i="1"/>
  <c r="BM236" i="1"/>
  <c r="AQ236" i="1"/>
  <c r="BG237" i="1"/>
  <c r="BI237" i="1"/>
  <c r="BM237" i="1"/>
  <c r="AQ237" i="1"/>
  <c r="BG238" i="1"/>
  <c r="BI238" i="1"/>
  <c r="BM238" i="1"/>
  <c r="AQ238" i="1"/>
  <c r="BG239" i="1"/>
  <c r="BI239" i="1"/>
  <c r="BM239" i="1"/>
  <c r="AQ239" i="1"/>
  <c r="BG240" i="1"/>
  <c r="BI240" i="1"/>
  <c r="BM240" i="1"/>
  <c r="AQ240" i="1"/>
  <c r="BG241" i="1"/>
  <c r="BI241" i="1"/>
  <c r="BM241" i="1"/>
  <c r="AQ241" i="1"/>
  <c r="BG242" i="1"/>
  <c r="BI242" i="1"/>
  <c r="BM242" i="1"/>
  <c r="AQ242" i="1"/>
  <c r="BG243" i="1"/>
  <c r="BI243" i="1"/>
  <c r="BM243" i="1"/>
  <c r="AQ243" i="1"/>
  <c r="BG244" i="1"/>
  <c r="BI244" i="1"/>
  <c r="BM244" i="1"/>
  <c r="BG245" i="1"/>
  <c r="BI245" i="1"/>
  <c r="BM245" i="1"/>
  <c r="AQ245" i="1"/>
  <c r="BG246" i="1"/>
  <c r="BI246" i="1"/>
  <c r="BM246" i="1"/>
  <c r="AQ246" i="1"/>
  <c r="BG247" i="1"/>
  <c r="BI247" i="1"/>
  <c r="BM247" i="1"/>
  <c r="AQ247" i="1"/>
  <c r="BG248" i="1"/>
  <c r="BI248" i="1"/>
  <c r="BM248" i="1"/>
  <c r="AQ248" i="1"/>
  <c r="BG249" i="1"/>
  <c r="BI249" i="1"/>
  <c r="BM249" i="1"/>
  <c r="AQ249" i="1"/>
  <c r="BG250" i="1"/>
  <c r="BI250" i="1"/>
  <c r="BM250" i="1"/>
  <c r="AQ250" i="1"/>
  <c r="BG251" i="1"/>
  <c r="BI251" i="1"/>
  <c r="BM251" i="1"/>
  <c r="AQ251" i="1"/>
  <c r="BG252" i="1"/>
  <c r="BI252" i="1"/>
  <c r="BM252" i="1"/>
  <c r="AQ252" i="1"/>
  <c r="BG253" i="1"/>
  <c r="BI253" i="1"/>
  <c r="BM253" i="1"/>
  <c r="AQ253" i="1"/>
  <c r="BG254" i="1"/>
  <c r="BI254" i="1"/>
  <c r="BM254" i="1"/>
  <c r="AQ254" i="1"/>
  <c r="BG255" i="1"/>
  <c r="BI255" i="1"/>
  <c r="BM255" i="1"/>
  <c r="AQ255" i="1"/>
  <c r="BG256" i="1"/>
  <c r="BI256" i="1"/>
  <c r="BM256" i="1"/>
  <c r="AQ256" i="1"/>
  <c r="BG257" i="1"/>
  <c r="BI257" i="1"/>
  <c r="BM257" i="1"/>
  <c r="AQ257" i="1"/>
  <c r="BG258" i="1"/>
  <c r="BI258" i="1"/>
  <c r="BM258" i="1"/>
  <c r="AQ258" i="1"/>
  <c r="BG259" i="1"/>
  <c r="BI259" i="1"/>
  <c r="BM259" i="1"/>
  <c r="AQ259" i="1"/>
  <c r="BG260" i="1"/>
  <c r="BI260" i="1"/>
  <c r="BM260" i="1"/>
  <c r="AQ260" i="1"/>
  <c r="BG261" i="1"/>
  <c r="BI261" i="1"/>
  <c r="BM261" i="1"/>
  <c r="AQ261" i="1"/>
  <c r="BG262" i="1"/>
  <c r="BI262" i="1"/>
  <c r="BM262" i="1"/>
  <c r="AQ262" i="1"/>
  <c r="BG263" i="1"/>
  <c r="BI263" i="1"/>
  <c r="BM263" i="1"/>
  <c r="AQ263" i="1"/>
  <c r="BG264" i="1"/>
  <c r="BI264" i="1"/>
  <c r="BM264" i="1"/>
  <c r="BG265" i="1"/>
  <c r="BI265" i="1"/>
  <c r="BM265" i="1"/>
  <c r="AQ265" i="1"/>
  <c r="BG266" i="1"/>
  <c r="BI266" i="1"/>
  <c r="BM266" i="1"/>
  <c r="AQ266" i="1"/>
  <c r="BG267" i="1"/>
  <c r="BI267" i="1"/>
  <c r="BM267" i="1"/>
  <c r="AQ267" i="1"/>
  <c r="BG268" i="1"/>
  <c r="BI268" i="1"/>
  <c r="BM268" i="1"/>
  <c r="AQ268" i="1"/>
  <c r="BG269" i="1"/>
  <c r="BI269" i="1"/>
  <c r="BM269" i="1"/>
  <c r="AQ269" i="1"/>
  <c r="BG270" i="1"/>
  <c r="BI270" i="1"/>
  <c r="BM270" i="1"/>
  <c r="AQ270" i="1"/>
  <c r="BG271" i="1"/>
  <c r="BI271" i="1"/>
  <c r="BM271" i="1"/>
  <c r="AQ271" i="1"/>
  <c r="BG272" i="1"/>
  <c r="BI272" i="1"/>
  <c r="BM272" i="1"/>
  <c r="AQ272" i="1"/>
  <c r="BG273" i="1"/>
  <c r="BI273" i="1"/>
  <c r="BM273" i="1"/>
  <c r="AQ273" i="1"/>
  <c r="BG274" i="1"/>
  <c r="BI274" i="1"/>
  <c r="BM274" i="1"/>
  <c r="AQ274" i="1"/>
  <c r="BG275" i="1"/>
  <c r="BI275" i="1"/>
  <c r="BM275" i="1"/>
  <c r="AQ275" i="1"/>
  <c r="BG276" i="1"/>
  <c r="BI276" i="1"/>
  <c r="BM276" i="1"/>
  <c r="BG277" i="1"/>
  <c r="BI277" i="1"/>
  <c r="BM277" i="1"/>
  <c r="AQ277" i="1"/>
  <c r="BG278" i="1"/>
  <c r="BI278" i="1"/>
  <c r="BM278" i="1"/>
  <c r="AQ278" i="1"/>
  <c r="BG279" i="1"/>
  <c r="BI279" i="1"/>
  <c r="BM279" i="1"/>
  <c r="AQ279" i="1"/>
  <c r="BG280" i="1"/>
  <c r="BI280" i="1"/>
  <c r="BM280" i="1"/>
  <c r="BG281" i="1"/>
  <c r="BI281" i="1"/>
  <c r="BM281" i="1"/>
  <c r="AQ281" i="1"/>
  <c r="BG282" i="1"/>
  <c r="BI282" i="1"/>
  <c r="BM282" i="1"/>
  <c r="AQ282" i="1"/>
  <c r="BG283" i="1"/>
  <c r="BI283" i="1"/>
  <c r="BM283" i="1"/>
  <c r="AQ283" i="1"/>
  <c r="BG284" i="1"/>
  <c r="BI284" i="1"/>
  <c r="BM284" i="1"/>
  <c r="AQ284" i="1"/>
  <c r="BG285" i="1"/>
  <c r="BI285" i="1"/>
  <c r="BM285" i="1"/>
  <c r="AQ285" i="1"/>
  <c r="BG286" i="1"/>
  <c r="BI286" i="1"/>
  <c r="BM286" i="1"/>
  <c r="AQ286" i="1"/>
  <c r="BG287" i="1"/>
  <c r="BI287" i="1"/>
  <c r="BM287" i="1"/>
  <c r="AQ287" i="1"/>
  <c r="BG288" i="1"/>
  <c r="BI288" i="1"/>
  <c r="BM288" i="1"/>
  <c r="AQ288" i="1"/>
  <c r="BG289" i="1"/>
  <c r="BI289" i="1"/>
  <c r="BM289" i="1"/>
  <c r="AQ289" i="1"/>
  <c r="BG290" i="1"/>
  <c r="BI290" i="1"/>
  <c r="BM290" i="1"/>
  <c r="AQ290" i="1"/>
  <c r="BG291" i="1"/>
  <c r="BI291" i="1"/>
  <c r="BM291" i="1"/>
  <c r="AQ291" i="1"/>
  <c r="BG292" i="1"/>
  <c r="BI292" i="1"/>
  <c r="BM292" i="1"/>
  <c r="AQ292" i="1"/>
  <c r="BG293" i="1"/>
  <c r="BI293" i="1"/>
  <c r="BM293" i="1"/>
  <c r="AQ293" i="1"/>
  <c r="BG294" i="1"/>
  <c r="BI294" i="1"/>
  <c r="BM294" i="1"/>
  <c r="AQ294" i="1"/>
  <c r="BG295" i="1"/>
  <c r="BI295" i="1"/>
  <c r="BM295" i="1"/>
  <c r="AQ295" i="1"/>
  <c r="BG296" i="1"/>
  <c r="BI296" i="1"/>
  <c r="BM296" i="1"/>
  <c r="BG297" i="1"/>
  <c r="BI297" i="1"/>
  <c r="BM297" i="1"/>
  <c r="AQ297" i="1"/>
  <c r="BG298" i="1"/>
  <c r="BI298" i="1"/>
  <c r="BM298" i="1"/>
  <c r="AQ298" i="1"/>
  <c r="BG299" i="1"/>
  <c r="BI299" i="1"/>
  <c r="BM299" i="1"/>
  <c r="AQ299" i="1"/>
  <c r="BG300" i="1"/>
  <c r="BI300" i="1"/>
  <c r="BM300" i="1"/>
  <c r="AQ300" i="1"/>
  <c r="BG301" i="1"/>
  <c r="BI301" i="1"/>
  <c r="BM301" i="1"/>
  <c r="AQ301" i="1"/>
  <c r="BG302" i="1"/>
  <c r="BI302" i="1"/>
  <c r="BM302" i="1"/>
  <c r="AQ302" i="1"/>
  <c r="BG303" i="1"/>
  <c r="BI303" i="1"/>
  <c r="BM303" i="1"/>
  <c r="AQ303" i="1"/>
  <c r="BG304" i="1"/>
  <c r="BI304" i="1"/>
  <c r="BM304" i="1"/>
  <c r="BG305" i="1"/>
  <c r="BI305" i="1"/>
  <c r="BM305" i="1"/>
  <c r="AQ305" i="1"/>
  <c r="BG306" i="1"/>
  <c r="BI306" i="1"/>
  <c r="BM306" i="1"/>
  <c r="AQ306" i="1"/>
  <c r="BG307" i="1"/>
  <c r="BI307" i="1"/>
  <c r="BM307" i="1"/>
  <c r="AQ307" i="1"/>
  <c r="BG308" i="1"/>
  <c r="BI308" i="1"/>
  <c r="BM308" i="1"/>
  <c r="AQ308" i="1"/>
  <c r="BG309" i="1"/>
  <c r="BI309" i="1"/>
  <c r="BM309" i="1"/>
  <c r="AQ309" i="1"/>
  <c r="BG310" i="1"/>
  <c r="BI310" i="1"/>
  <c r="BM310" i="1"/>
  <c r="AQ310" i="1"/>
  <c r="BG311" i="1"/>
  <c r="BI311" i="1"/>
  <c r="BM311" i="1"/>
  <c r="AQ311" i="1"/>
  <c r="BG312" i="1"/>
  <c r="BI312" i="1"/>
  <c r="BM312" i="1"/>
  <c r="BG313" i="1"/>
  <c r="BI313" i="1"/>
  <c r="BM313" i="1"/>
  <c r="AQ313" i="1"/>
  <c r="BG314" i="1"/>
  <c r="BI314" i="1"/>
  <c r="BM314" i="1"/>
  <c r="AQ314" i="1"/>
  <c r="BG315" i="1"/>
  <c r="BI315" i="1"/>
  <c r="BM315" i="1"/>
  <c r="AQ315" i="1"/>
  <c r="BG316" i="1"/>
  <c r="BI316" i="1"/>
  <c r="BM316" i="1"/>
  <c r="AQ316" i="1"/>
  <c r="BG317" i="1"/>
  <c r="BI317" i="1"/>
  <c r="BM317" i="1"/>
  <c r="AQ317" i="1"/>
  <c r="BG318" i="1"/>
  <c r="BI318" i="1"/>
  <c r="BM318" i="1"/>
  <c r="AQ318" i="1"/>
  <c r="BG319" i="1"/>
  <c r="BI319" i="1"/>
  <c r="BM319" i="1"/>
  <c r="AQ319" i="1"/>
  <c r="BG320" i="1"/>
  <c r="BI320" i="1"/>
  <c r="BM320" i="1"/>
  <c r="AQ320" i="1"/>
  <c r="BG321" i="1"/>
  <c r="BI321" i="1"/>
  <c r="BM321" i="1"/>
  <c r="AQ321" i="1"/>
  <c r="BG322" i="1"/>
  <c r="BI322" i="1"/>
  <c r="BM322" i="1"/>
  <c r="AQ322" i="1"/>
  <c r="BG323" i="1"/>
  <c r="BI323" i="1"/>
  <c r="BM323" i="1"/>
  <c r="AQ323" i="1"/>
  <c r="BG324" i="1"/>
  <c r="BI324" i="1"/>
  <c r="BM324" i="1"/>
  <c r="BG325" i="1"/>
  <c r="BI325" i="1"/>
  <c r="BM325" i="1"/>
  <c r="AQ325" i="1"/>
  <c r="BG326" i="1"/>
  <c r="BI326" i="1"/>
  <c r="BM326" i="1"/>
  <c r="AQ326" i="1"/>
  <c r="BG327" i="1"/>
  <c r="BI327" i="1"/>
  <c r="BM327" i="1"/>
  <c r="AQ327" i="1"/>
  <c r="BG328" i="1"/>
  <c r="BI328" i="1"/>
  <c r="BM328" i="1"/>
  <c r="AQ328" i="1"/>
  <c r="BG329" i="1"/>
  <c r="BI329" i="1"/>
  <c r="BM329" i="1"/>
  <c r="AQ329" i="1"/>
  <c r="BG330" i="1"/>
  <c r="BI330" i="1"/>
  <c r="BM330" i="1"/>
  <c r="AQ330" i="1"/>
  <c r="BG331" i="1"/>
  <c r="BI331" i="1"/>
  <c r="BM331" i="1"/>
  <c r="AQ331" i="1"/>
  <c r="BG332" i="1"/>
  <c r="BI332" i="1"/>
  <c r="BM332" i="1"/>
  <c r="AQ332" i="1"/>
  <c r="BG333" i="1"/>
  <c r="BI333" i="1"/>
  <c r="BM333" i="1"/>
  <c r="AQ333" i="1"/>
  <c r="BG334" i="1"/>
  <c r="BI334" i="1"/>
  <c r="BM334" i="1"/>
  <c r="AQ334" i="1"/>
  <c r="BG335" i="1"/>
  <c r="BI335" i="1"/>
  <c r="BM335" i="1"/>
  <c r="AQ335" i="1"/>
  <c r="BG336" i="1"/>
  <c r="BI336" i="1"/>
  <c r="BM336" i="1"/>
  <c r="BG337" i="1"/>
  <c r="BI337" i="1"/>
  <c r="BM337" i="1"/>
  <c r="AQ337" i="1"/>
  <c r="BG338" i="1"/>
  <c r="BI338" i="1"/>
  <c r="BM338" i="1"/>
  <c r="AQ338" i="1"/>
  <c r="BG339" i="1"/>
  <c r="BI339" i="1"/>
  <c r="BM339" i="1"/>
  <c r="AQ339" i="1"/>
  <c r="BG340" i="1"/>
  <c r="BI340" i="1"/>
  <c r="BM340" i="1"/>
  <c r="BG341" i="1"/>
  <c r="BI341" i="1"/>
  <c r="BM341" i="1"/>
  <c r="AQ341" i="1"/>
  <c r="BG342" i="1"/>
  <c r="BI342" i="1"/>
  <c r="BM342" i="1"/>
  <c r="AQ342" i="1"/>
  <c r="BG343" i="1"/>
  <c r="BI343" i="1"/>
  <c r="BM343" i="1"/>
  <c r="AQ343" i="1"/>
  <c r="BG344" i="1"/>
  <c r="BI344" i="1"/>
  <c r="BM344" i="1"/>
  <c r="AQ344" i="1"/>
  <c r="BG345" i="1"/>
  <c r="BI345" i="1"/>
  <c r="BM345" i="1"/>
  <c r="AQ345" i="1"/>
  <c r="BG346" i="1"/>
  <c r="BI346" i="1"/>
  <c r="BM346" i="1"/>
  <c r="AQ346" i="1"/>
  <c r="BG347" i="1"/>
  <c r="BI347" i="1"/>
  <c r="BM347" i="1"/>
  <c r="AQ347" i="1"/>
  <c r="BG348" i="1"/>
  <c r="BI348" i="1"/>
  <c r="BM348" i="1"/>
  <c r="AQ348" i="1"/>
  <c r="BG349" i="1"/>
  <c r="BI349" i="1"/>
  <c r="BM349" i="1"/>
  <c r="AQ349" i="1"/>
  <c r="BG350" i="1"/>
  <c r="BI350" i="1"/>
  <c r="BM350" i="1"/>
  <c r="AQ350" i="1"/>
  <c r="BG351" i="1"/>
  <c r="BI351" i="1"/>
  <c r="BM351" i="1"/>
  <c r="AQ351" i="1"/>
  <c r="BG352" i="1"/>
  <c r="BI352" i="1"/>
  <c r="BM352" i="1"/>
  <c r="AQ352" i="1"/>
  <c r="BG353" i="1"/>
  <c r="BI353" i="1"/>
  <c r="BM353" i="1"/>
  <c r="AQ353" i="1"/>
  <c r="BG354" i="1"/>
  <c r="BI354" i="1"/>
  <c r="BM354" i="1"/>
  <c r="AQ354" i="1"/>
  <c r="BG355" i="1"/>
  <c r="BI355" i="1"/>
  <c r="BM355" i="1"/>
  <c r="AQ355" i="1"/>
  <c r="BG356" i="1"/>
  <c r="BI356" i="1"/>
  <c r="BM356" i="1"/>
  <c r="BG357" i="1"/>
  <c r="BI357" i="1"/>
  <c r="BM357" i="1"/>
  <c r="AQ357" i="1"/>
  <c r="BG358" i="1"/>
  <c r="BI358" i="1"/>
  <c r="BM358" i="1"/>
  <c r="AQ358" i="1"/>
  <c r="BG359" i="1"/>
  <c r="BI359" i="1"/>
  <c r="BM359" i="1"/>
  <c r="AQ359" i="1"/>
  <c r="BG360" i="1"/>
  <c r="BI360" i="1"/>
  <c r="BM360" i="1"/>
  <c r="BG361" i="1"/>
  <c r="BI361" i="1"/>
  <c r="BM361" i="1"/>
  <c r="AQ361" i="1"/>
  <c r="BG362" i="1"/>
  <c r="BI362" i="1"/>
  <c r="BM362" i="1"/>
  <c r="AQ362" i="1"/>
  <c r="BG363" i="1"/>
  <c r="BI363" i="1"/>
  <c r="BM363" i="1"/>
  <c r="AQ363" i="1"/>
  <c r="BG364" i="1"/>
  <c r="BI364" i="1"/>
  <c r="BM364" i="1"/>
  <c r="AQ364" i="1"/>
  <c r="BG365" i="1"/>
  <c r="BI365" i="1"/>
  <c r="BM365" i="1"/>
  <c r="AQ365" i="1"/>
  <c r="BG366" i="1"/>
  <c r="BI366" i="1"/>
  <c r="BM366" i="1"/>
  <c r="AQ366" i="1"/>
  <c r="BG367" i="1"/>
  <c r="BI367" i="1"/>
  <c r="BM367" i="1"/>
  <c r="AQ367" i="1"/>
  <c r="BG368" i="1"/>
  <c r="BI368" i="1"/>
  <c r="BM368" i="1"/>
  <c r="BG369" i="1"/>
  <c r="BI369" i="1"/>
  <c r="BM369" i="1"/>
  <c r="AQ369" i="1"/>
  <c r="BG370" i="1"/>
  <c r="BI370" i="1"/>
  <c r="BM370" i="1"/>
  <c r="AQ370" i="1"/>
  <c r="BG371" i="1"/>
  <c r="BI371" i="1"/>
  <c r="BM371" i="1"/>
  <c r="AQ371" i="1"/>
  <c r="BG372" i="1"/>
  <c r="BI372" i="1"/>
  <c r="BM372" i="1"/>
  <c r="AQ372" i="1"/>
  <c r="BG373" i="1"/>
  <c r="BI373" i="1"/>
  <c r="BM373" i="1"/>
  <c r="AQ373" i="1"/>
  <c r="BG374" i="1"/>
  <c r="BI374" i="1"/>
  <c r="BM374" i="1"/>
  <c r="AQ374" i="1"/>
  <c r="BG375" i="1"/>
  <c r="BI375" i="1"/>
  <c r="BM375" i="1"/>
  <c r="AQ375" i="1"/>
  <c r="BG376" i="1"/>
  <c r="BI376" i="1"/>
  <c r="BM376" i="1"/>
  <c r="AQ376" i="1"/>
  <c r="BG377" i="1"/>
  <c r="BI377" i="1"/>
  <c r="BM377" i="1"/>
  <c r="AQ377" i="1"/>
  <c r="BG378" i="1"/>
  <c r="BI378" i="1"/>
  <c r="BM378" i="1"/>
  <c r="AQ378" i="1"/>
  <c r="BG379" i="1"/>
  <c r="BI379" i="1"/>
  <c r="BM379" i="1"/>
  <c r="AQ379" i="1"/>
  <c r="BG380" i="1"/>
  <c r="BI380" i="1"/>
  <c r="BM380" i="1"/>
  <c r="AQ380" i="1"/>
  <c r="BG381" i="1"/>
  <c r="BI381" i="1"/>
  <c r="BM381" i="1"/>
  <c r="AQ381" i="1"/>
  <c r="BG382" i="1"/>
  <c r="BI382" i="1"/>
  <c r="BM382" i="1"/>
  <c r="AQ382" i="1"/>
  <c r="BG383" i="1"/>
  <c r="BI383" i="1"/>
  <c r="BM383" i="1"/>
  <c r="AQ383" i="1"/>
  <c r="BG384" i="1"/>
  <c r="BI384" i="1"/>
  <c r="BM384" i="1"/>
  <c r="BG385" i="1"/>
  <c r="BI385" i="1"/>
  <c r="BM385" i="1"/>
  <c r="AQ385" i="1"/>
  <c r="BG386" i="1"/>
  <c r="BI386" i="1"/>
  <c r="BM386" i="1"/>
  <c r="AQ386" i="1"/>
  <c r="BG387" i="1"/>
  <c r="BI387" i="1"/>
  <c r="BM387" i="1"/>
  <c r="AQ387" i="1"/>
  <c r="BG388" i="1"/>
  <c r="BI388" i="1"/>
  <c r="BM388" i="1"/>
  <c r="BG389" i="1"/>
  <c r="BI389" i="1"/>
  <c r="BM389" i="1"/>
  <c r="AQ389" i="1"/>
  <c r="BG390" i="1"/>
  <c r="BI390" i="1"/>
  <c r="BM390" i="1"/>
  <c r="AQ390" i="1"/>
  <c r="BG391" i="1"/>
  <c r="BI391" i="1"/>
  <c r="BM391" i="1"/>
  <c r="AQ391" i="1"/>
  <c r="BG392" i="1"/>
  <c r="BI392" i="1"/>
  <c r="BM392" i="1"/>
  <c r="AQ392" i="1"/>
  <c r="BG393" i="1"/>
  <c r="BI393" i="1"/>
  <c r="BM393" i="1"/>
  <c r="AQ393" i="1"/>
  <c r="BG394" i="1"/>
  <c r="BI394" i="1"/>
  <c r="BM394" i="1"/>
  <c r="AQ394" i="1"/>
  <c r="BG395" i="1"/>
  <c r="BI395" i="1"/>
  <c r="BM395" i="1"/>
  <c r="AQ395" i="1"/>
  <c r="BG396" i="1"/>
  <c r="BI396" i="1"/>
  <c r="BM396" i="1"/>
  <c r="AQ396" i="1"/>
  <c r="BG397" i="1"/>
  <c r="BI397" i="1"/>
  <c r="BM397" i="1"/>
  <c r="AQ397" i="1"/>
  <c r="BG398" i="1"/>
  <c r="BI398" i="1"/>
  <c r="BM398" i="1"/>
  <c r="AQ398" i="1"/>
  <c r="BG399" i="1"/>
  <c r="BI399" i="1"/>
  <c r="BM399" i="1"/>
  <c r="AQ399" i="1"/>
  <c r="BG400" i="1"/>
  <c r="BI400" i="1"/>
  <c r="BM400" i="1"/>
  <c r="BG401" i="1"/>
  <c r="BI401" i="1"/>
  <c r="BM401" i="1"/>
  <c r="AQ401" i="1"/>
  <c r="BG402" i="1"/>
  <c r="BI402" i="1"/>
  <c r="BM402" i="1"/>
  <c r="AQ402" i="1"/>
  <c r="BG403" i="1"/>
  <c r="BI403" i="1"/>
  <c r="BM403" i="1"/>
  <c r="AQ403" i="1"/>
  <c r="BG404" i="1"/>
  <c r="BI404" i="1"/>
  <c r="BM404" i="1"/>
  <c r="AQ404" i="1"/>
  <c r="BG405" i="1"/>
  <c r="BI405" i="1"/>
  <c r="BM405" i="1"/>
  <c r="AQ405" i="1"/>
  <c r="BG406" i="1"/>
  <c r="BI406" i="1"/>
  <c r="BM406" i="1"/>
  <c r="AQ406" i="1"/>
  <c r="BG407" i="1"/>
  <c r="BI407" i="1"/>
  <c r="BM407" i="1"/>
  <c r="AQ407" i="1"/>
  <c r="BG408" i="1"/>
  <c r="BI408" i="1"/>
  <c r="BM408" i="1"/>
  <c r="BG409" i="1"/>
  <c r="BI409" i="1"/>
  <c r="BM409" i="1"/>
  <c r="AQ409" i="1"/>
  <c r="BG410" i="1"/>
  <c r="BI410" i="1"/>
  <c r="BM410" i="1"/>
  <c r="AQ410" i="1"/>
  <c r="BG411" i="1"/>
  <c r="BI411" i="1"/>
  <c r="BM411" i="1"/>
  <c r="AQ411" i="1"/>
  <c r="BG412" i="1"/>
  <c r="BI412" i="1"/>
  <c r="BM412" i="1"/>
  <c r="AQ412" i="1"/>
  <c r="BG413" i="1"/>
  <c r="BI413" i="1"/>
  <c r="BM413" i="1"/>
  <c r="AQ413" i="1"/>
  <c r="BG414" i="1"/>
  <c r="BI414" i="1"/>
  <c r="BM414" i="1"/>
  <c r="AQ414" i="1"/>
  <c r="BG415" i="1"/>
  <c r="BI415" i="1"/>
  <c r="BM415" i="1"/>
  <c r="AQ415" i="1"/>
  <c r="BG416" i="1"/>
  <c r="BI416" i="1"/>
  <c r="BM416" i="1"/>
  <c r="AQ416" i="1"/>
  <c r="BG417" i="1"/>
  <c r="BI417" i="1"/>
  <c r="BM417" i="1"/>
  <c r="AQ417" i="1"/>
  <c r="BG418" i="1"/>
  <c r="BI418" i="1"/>
  <c r="BM418" i="1"/>
  <c r="AQ418" i="1"/>
  <c r="BG419" i="1"/>
  <c r="BI419" i="1"/>
  <c r="BM419" i="1"/>
  <c r="AQ419" i="1"/>
  <c r="BG420" i="1"/>
  <c r="BI420" i="1"/>
  <c r="BM420" i="1"/>
  <c r="BG421" i="1"/>
  <c r="BI421" i="1"/>
  <c r="BM421" i="1"/>
  <c r="AQ421" i="1"/>
  <c r="BG422" i="1"/>
  <c r="BI422" i="1"/>
  <c r="BM422" i="1"/>
  <c r="AQ422" i="1"/>
  <c r="BG423" i="1"/>
  <c r="BI423" i="1"/>
  <c r="BM423" i="1"/>
  <c r="AQ423" i="1"/>
  <c r="BG424" i="1"/>
  <c r="BI424" i="1"/>
  <c r="BM424" i="1"/>
  <c r="BG425" i="1"/>
  <c r="BI425" i="1"/>
  <c r="BM425" i="1"/>
  <c r="AQ425" i="1"/>
  <c r="BG426" i="1"/>
  <c r="BI426" i="1"/>
  <c r="BM426" i="1"/>
  <c r="AQ426" i="1"/>
  <c r="BG427" i="1"/>
  <c r="BI427" i="1"/>
  <c r="BM427" i="1"/>
  <c r="AQ427" i="1"/>
  <c r="BG428" i="1"/>
  <c r="BI428" i="1"/>
  <c r="BM428" i="1"/>
  <c r="AQ428" i="1"/>
  <c r="BG429" i="1"/>
  <c r="BI429" i="1"/>
  <c r="BM429" i="1"/>
  <c r="AQ429" i="1"/>
  <c r="BG430" i="1"/>
  <c r="BI430" i="1"/>
  <c r="BM430" i="1"/>
  <c r="AQ430" i="1"/>
  <c r="BG431" i="1"/>
  <c r="BI431" i="1"/>
  <c r="BM431" i="1"/>
  <c r="AQ431" i="1"/>
  <c r="BG432" i="1"/>
  <c r="BI432" i="1"/>
  <c r="BM432" i="1"/>
  <c r="AQ432" i="1"/>
  <c r="BG433" i="1"/>
  <c r="BI433" i="1"/>
  <c r="BM433" i="1"/>
  <c r="AQ433" i="1"/>
  <c r="BG434" i="1"/>
  <c r="BI434" i="1"/>
  <c r="BM434" i="1"/>
  <c r="AQ434" i="1"/>
  <c r="BG435" i="1"/>
  <c r="BI435" i="1"/>
  <c r="BM435" i="1"/>
  <c r="AQ435" i="1"/>
  <c r="BG436" i="1"/>
  <c r="BI436" i="1"/>
  <c r="BM436" i="1"/>
  <c r="AQ436" i="1"/>
  <c r="BG437" i="1"/>
  <c r="BI437" i="1"/>
  <c r="BM437" i="1"/>
  <c r="AQ437" i="1"/>
  <c r="BG438" i="1"/>
  <c r="BI438" i="1"/>
  <c r="BM438" i="1"/>
  <c r="AQ438" i="1"/>
  <c r="BG439" i="1"/>
  <c r="BI439" i="1"/>
  <c r="BM439" i="1"/>
  <c r="AQ439" i="1"/>
  <c r="BG440" i="1"/>
  <c r="BI440" i="1"/>
  <c r="BM440" i="1"/>
  <c r="BG441" i="1"/>
  <c r="BI441" i="1"/>
  <c r="BM441" i="1"/>
  <c r="AQ441" i="1"/>
  <c r="BG442" i="1"/>
  <c r="BI442" i="1"/>
  <c r="BM442" i="1"/>
  <c r="AQ442" i="1"/>
  <c r="BG443" i="1"/>
  <c r="BI443" i="1"/>
  <c r="BM443" i="1"/>
  <c r="AQ443" i="1"/>
  <c r="BG444" i="1"/>
  <c r="BI444" i="1"/>
  <c r="BM444" i="1"/>
  <c r="AQ444" i="1"/>
  <c r="BG445" i="1"/>
  <c r="BI445" i="1"/>
  <c r="BM445" i="1"/>
  <c r="AQ445" i="1"/>
  <c r="BG446" i="1"/>
  <c r="BI446" i="1"/>
  <c r="BM446" i="1"/>
  <c r="AQ446" i="1"/>
  <c r="BG447" i="1"/>
  <c r="BI447" i="1"/>
  <c r="BM447" i="1"/>
  <c r="AQ447" i="1"/>
  <c r="BG448" i="1"/>
  <c r="BI448" i="1"/>
  <c r="BM448" i="1"/>
  <c r="BG449" i="1"/>
  <c r="BI449" i="1"/>
  <c r="BM449" i="1"/>
  <c r="AQ449" i="1"/>
  <c r="BG450" i="1"/>
  <c r="BI450" i="1"/>
  <c r="BM450" i="1"/>
  <c r="AQ450" i="1"/>
  <c r="BG451" i="1"/>
  <c r="BI451" i="1"/>
  <c r="BM451" i="1"/>
  <c r="AQ451" i="1"/>
  <c r="BG452" i="1"/>
  <c r="BI452" i="1"/>
  <c r="BM452" i="1"/>
  <c r="BG453" i="1"/>
  <c r="BI453" i="1"/>
  <c r="BM453" i="1"/>
  <c r="AQ453" i="1"/>
  <c r="BG454" i="1"/>
  <c r="BI454" i="1"/>
  <c r="BM454" i="1"/>
  <c r="AQ454" i="1"/>
  <c r="BG455" i="1"/>
  <c r="BI455" i="1"/>
  <c r="BM455" i="1"/>
  <c r="AQ455" i="1"/>
  <c r="BG456" i="1"/>
  <c r="BI456" i="1"/>
  <c r="BM456" i="1"/>
  <c r="AQ456" i="1"/>
  <c r="BG457" i="1"/>
  <c r="BI457" i="1"/>
  <c r="BM457" i="1"/>
  <c r="AQ457" i="1"/>
  <c r="BG458" i="1"/>
  <c r="BI458" i="1"/>
  <c r="BM458" i="1"/>
  <c r="AQ458" i="1"/>
  <c r="BG459" i="1"/>
  <c r="BI459" i="1"/>
  <c r="BM459" i="1"/>
  <c r="AQ459" i="1"/>
  <c r="BG460" i="1"/>
  <c r="BI460" i="1"/>
  <c r="BM460" i="1"/>
  <c r="AQ460" i="1"/>
  <c r="BG461" i="1"/>
  <c r="BI461" i="1"/>
  <c r="BM461" i="1"/>
  <c r="AQ461" i="1"/>
  <c r="BG462" i="1"/>
  <c r="BI462" i="1"/>
  <c r="BM462" i="1"/>
  <c r="AQ462" i="1"/>
  <c r="BG463" i="1"/>
  <c r="BI463" i="1"/>
  <c r="BM463" i="1"/>
  <c r="AQ463" i="1"/>
  <c r="BG464" i="1"/>
  <c r="BI464" i="1"/>
  <c r="BM464" i="1"/>
  <c r="AQ464" i="1"/>
  <c r="BG465" i="1"/>
  <c r="BI465" i="1"/>
  <c r="BM465" i="1"/>
  <c r="AQ465" i="1"/>
  <c r="BG466" i="1"/>
  <c r="BI466" i="1"/>
  <c r="BM466" i="1"/>
  <c r="AQ466" i="1"/>
  <c r="BG467" i="1"/>
  <c r="BI467" i="1"/>
  <c r="BM467" i="1"/>
  <c r="AQ467" i="1"/>
  <c r="BG468" i="1"/>
  <c r="BI468" i="1"/>
  <c r="BM468" i="1"/>
  <c r="BG469" i="1"/>
  <c r="BI469" i="1"/>
  <c r="BM469" i="1"/>
  <c r="AQ469" i="1"/>
  <c r="BG470" i="1"/>
  <c r="BI470" i="1"/>
  <c r="BM470" i="1"/>
  <c r="AQ470" i="1"/>
  <c r="BG471" i="1"/>
  <c r="BI471" i="1"/>
  <c r="BM471" i="1"/>
  <c r="AQ471" i="1"/>
  <c r="BG472" i="1"/>
  <c r="BI472" i="1"/>
  <c r="BM472" i="1"/>
  <c r="BG473" i="1"/>
  <c r="BI473" i="1"/>
  <c r="BM473" i="1"/>
  <c r="AQ473" i="1"/>
  <c r="BG474" i="1"/>
  <c r="BI474" i="1"/>
  <c r="BM474" i="1"/>
  <c r="AQ474" i="1"/>
  <c r="BG475" i="1"/>
  <c r="BI475" i="1"/>
  <c r="BM475" i="1"/>
  <c r="AQ475" i="1"/>
  <c r="BG476" i="1"/>
  <c r="BI476" i="1"/>
  <c r="BM476" i="1"/>
  <c r="AQ476" i="1"/>
  <c r="BG477" i="1"/>
  <c r="BI477" i="1"/>
  <c r="BM477" i="1"/>
  <c r="AQ477" i="1"/>
  <c r="BG478" i="1"/>
  <c r="BI478" i="1"/>
  <c r="BM478" i="1"/>
  <c r="AQ478" i="1"/>
  <c r="BG479" i="1"/>
  <c r="BI479" i="1"/>
  <c r="BM479" i="1"/>
  <c r="AQ479" i="1"/>
  <c r="BG480" i="1"/>
  <c r="BI480" i="1"/>
  <c r="BM480" i="1"/>
  <c r="AQ480" i="1"/>
  <c r="BG481" i="1"/>
  <c r="BI481" i="1"/>
  <c r="BM481" i="1"/>
  <c r="AQ481" i="1"/>
  <c r="BG482" i="1"/>
  <c r="BI482" i="1"/>
  <c r="BM482" i="1"/>
  <c r="AQ482" i="1"/>
  <c r="BG483" i="1"/>
  <c r="BI483" i="1"/>
  <c r="BM483" i="1"/>
  <c r="AQ483" i="1"/>
  <c r="BG484" i="1"/>
  <c r="BI484" i="1"/>
  <c r="BM484" i="1"/>
  <c r="BG485" i="1"/>
  <c r="BI485" i="1"/>
  <c r="BM485" i="1"/>
  <c r="AQ485" i="1"/>
  <c r="BG486" i="1"/>
  <c r="BI486" i="1"/>
  <c r="BM486" i="1"/>
  <c r="AQ486" i="1"/>
  <c r="BG487" i="1"/>
  <c r="BI487" i="1"/>
  <c r="BM487" i="1"/>
  <c r="AQ487" i="1"/>
  <c r="BG488" i="1"/>
  <c r="BI488" i="1"/>
  <c r="BM488" i="1"/>
  <c r="BG489" i="1"/>
  <c r="BI489" i="1"/>
  <c r="BM489" i="1"/>
  <c r="AQ489" i="1"/>
  <c r="BG490" i="1"/>
  <c r="BI490" i="1"/>
  <c r="BM490" i="1"/>
  <c r="AQ490" i="1"/>
  <c r="BG491" i="1"/>
  <c r="BI491" i="1"/>
  <c r="BM491" i="1"/>
  <c r="AQ491" i="1"/>
  <c r="BG492" i="1"/>
  <c r="BI492" i="1"/>
  <c r="BM492" i="1"/>
  <c r="AQ492" i="1"/>
  <c r="BG493" i="1"/>
  <c r="BI493" i="1"/>
  <c r="BM493" i="1"/>
  <c r="AQ493" i="1"/>
  <c r="BG494" i="1"/>
  <c r="BI494" i="1"/>
  <c r="BM494" i="1"/>
  <c r="AQ494" i="1"/>
  <c r="BG495" i="1"/>
  <c r="BI495" i="1"/>
  <c r="BM495" i="1"/>
  <c r="AQ495" i="1"/>
  <c r="BG496" i="1"/>
  <c r="BI496" i="1"/>
  <c r="BM496" i="1"/>
  <c r="BG497" i="1"/>
  <c r="BI497" i="1"/>
  <c r="BM497" i="1"/>
  <c r="AQ497" i="1"/>
  <c r="BG498" i="1"/>
  <c r="BI498" i="1"/>
  <c r="BM498" i="1"/>
  <c r="AQ498" i="1"/>
  <c r="BG499" i="1"/>
  <c r="BI499" i="1"/>
  <c r="BM499" i="1"/>
  <c r="AQ499" i="1"/>
  <c r="BG500" i="1"/>
  <c r="BI500" i="1"/>
  <c r="BM500" i="1"/>
  <c r="AQ500" i="1"/>
  <c r="BG501" i="1"/>
  <c r="BI501" i="1"/>
  <c r="BM501" i="1"/>
  <c r="AQ501" i="1"/>
  <c r="BG502" i="1"/>
  <c r="BI502" i="1"/>
  <c r="BM502" i="1"/>
  <c r="AQ502" i="1"/>
  <c r="BG503" i="1"/>
  <c r="BI503" i="1"/>
  <c r="BM503" i="1"/>
  <c r="AQ503" i="1"/>
  <c r="BG504" i="1"/>
  <c r="BI504" i="1"/>
  <c r="BM504" i="1"/>
  <c r="BM5" i="1"/>
  <c r="AQ5" i="1"/>
  <c r="AQ6" i="1"/>
  <c r="AQ7" i="1"/>
  <c r="AQ24" i="1"/>
  <c r="AQ56" i="1"/>
  <c r="AQ72" i="1"/>
  <c r="AQ88" i="1"/>
  <c r="AQ104" i="1"/>
  <c r="AQ116" i="1"/>
  <c r="AQ136" i="1"/>
  <c r="AQ148" i="1"/>
  <c r="AQ152" i="1"/>
  <c r="AQ180" i="1"/>
  <c r="AQ184" i="1"/>
  <c r="AQ200" i="1"/>
  <c r="AQ216" i="1"/>
  <c r="AQ232" i="1"/>
  <c r="AQ244" i="1"/>
  <c r="AQ264" i="1"/>
  <c r="AQ276" i="1"/>
  <c r="AQ280" i="1"/>
  <c r="AQ296" i="1"/>
  <c r="AQ304" i="1"/>
  <c r="AQ312" i="1"/>
  <c r="AQ324" i="1"/>
  <c r="AQ336" i="1"/>
  <c r="AQ340" i="1"/>
  <c r="AQ356" i="1"/>
  <c r="AQ360" i="1"/>
  <c r="AQ368" i="1"/>
  <c r="AQ384" i="1"/>
  <c r="AQ388" i="1"/>
  <c r="AQ400" i="1"/>
  <c r="AQ408" i="1"/>
  <c r="AQ420" i="1"/>
  <c r="AQ424" i="1"/>
  <c r="AQ440" i="1"/>
  <c r="AQ448" i="1"/>
  <c r="AQ452" i="1"/>
  <c r="AQ468" i="1"/>
  <c r="AQ472" i="1"/>
  <c r="AQ484" i="1"/>
  <c r="AQ488" i="1"/>
  <c r="AQ496" i="1"/>
  <c r="AQ504" i="1"/>
  <c r="BN4" i="1"/>
  <c r="BI5" i="1"/>
  <c r="AP6" i="1"/>
  <c r="AP7" i="1"/>
  <c r="AP8" i="1"/>
  <c r="AP9" i="1"/>
  <c r="AP10" i="1"/>
  <c r="AP11" i="1"/>
  <c r="AP12" i="1"/>
  <c r="AP5"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P171" i="1"/>
  <c r="AP172" i="1"/>
  <c r="AP173" i="1"/>
  <c r="AP174" i="1"/>
  <c r="AP175" i="1"/>
  <c r="AP176" i="1"/>
  <c r="AP177" i="1"/>
  <c r="AP178" i="1"/>
  <c r="AP179" i="1"/>
  <c r="AP180" i="1"/>
  <c r="AP181" i="1"/>
  <c r="AP182" i="1"/>
  <c r="AP183" i="1"/>
  <c r="AP184" i="1"/>
  <c r="AP185" i="1"/>
  <c r="AP186" i="1"/>
  <c r="AP187" i="1"/>
  <c r="AP188" i="1"/>
  <c r="AP189" i="1"/>
  <c r="AP190" i="1"/>
  <c r="AP191" i="1"/>
  <c r="AP192" i="1"/>
  <c r="AP193" i="1"/>
  <c r="AP194" i="1"/>
  <c r="AP195" i="1"/>
  <c r="AP196" i="1"/>
  <c r="AP197" i="1"/>
  <c r="AP198" i="1"/>
  <c r="AP199" i="1"/>
  <c r="AP200" i="1"/>
  <c r="AP201" i="1"/>
  <c r="AP202" i="1"/>
  <c r="AP203" i="1"/>
  <c r="AP204" i="1"/>
  <c r="AP205" i="1"/>
  <c r="AP206" i="1"/>
  <c r="AP207" i="1"/>
  <c r="AP208" i="1"/>
  <c r="AP209" i="1"/>
  <c r="AP210" i="1"/>
  <c r="AP211" i="1"/>
  <c r="AP212" i="1"/>
  <c r="AP213" i="1"/>
  <c r="AP214" i="1"/>
  <c r="AP215" i="1"/>
  <c r="AP216" i="1"/>
  <c r="AP217" i="1"/>
  <c r="AP218" i="1"/>
  <c r="AP219" i="1"/>
  <c r="AP220" i="1"/>
  <c r="AP221" i="1"/>
  <c r="AP222" i="1"/>
  <c r="AP223" i="1"/>
  <c r="AP224" i="1"/>
  <c r="AP225" i="1"/>
  <c r="AP226" i="1"/>
  <c r="AP227" i="1"/>
  <c r="AP228" i="1"/>
  <c r="AP229" i="1"/>
  <c r="AP230" i="1"/>
  <c r="AP231" i="1"/>
  <c r="AP232" i="1"/>
  <c r="AP233" i="1"/>
  <c r="AP234" i="1"/>
  <c r="AP235" i="1"/>
  <c r="AP236" i="1"/>
  <c r="AP237" i="1"/>
  <c r="AP238" i="1"/>
  <c r="AP239" i="1"/>
  <c r="AP240" i="1"/>
  <c r="AP241" i="1"/>
  <c r="AP242" i="1"/>
  <c r="AP243" i="1"/>
  <c r="AP244" i="1"/>
  <c r="AP245" i="1"/>
  <c r="AP246" i="1"/>
  <c r="AP247" i="1"/>
  <c r="AP248" i="1"/>
  <c r="AP249" i="1"/>
  <c r="AP250" i="1"/>
  <c r="AP251" i="1"/>
  <c r="AP252" i="1"/>
  <c r="AP253" i="1"/>
  <c r="AP254" i="1"/>
  <c r="AP255" i="1"/>
  <c r="AP256" i="1"/>
  <c r="AP257" i="1"/>
  <c r="AP258" i="1"/>
  <c r="AP259" i="1"/>
  <c r="AP260" i="1"/>
  <c r="AP261" i="1"/>
  <c r="AP262" i="1"/>
  <c r="AP263" i="1"/>
  <c r="AP264" i="1"/>
  <c r="AP265" i="1"/>
  <c r="AP266" i="1"/>
  <c r="AP267" i="1"/>
  <c r="AP268" i="1"/>
  <c r="AP269" i="1"/>
  <c r="AP270" i="1"/>
  <c r="AP271" i="1"/>
  <c r="AP272" i="1"/>
  <c r="AP273" i="1"/>
  <c r="AP274" i="1"/>
  <c r="AP275" i="1"/>
  <c r="AP276" i="1"/>
  <c r="AP277" i="1"/>
  <c r="AP278" i="1"/>
  <c r="AP279" i="1"/>
  <c r="AP280" i="1"/>
  <c r="AP281" i="1"/>
  <c r="AP282" i="1"/>
  <c r="AP283" i="1"/>
  <c r="AP284" i="1"/>
  <c r="AP285" i="1"/>
  <c r="AP286" i="1"/>
  <c r="AP287" i="1"/>
  <c r="AP288" i="1"/>
  <c r="AP289" i="1"/>
  <c r="AP290" i="1"/>
  <c r="AP291" i="1"/>
  <c r="AP292" i="1"/>
  <c r="AP293" i="1"/>
  <c r="AP294" i="1"/>
  <c r="AP295" i="1"/>
  <c r="AP296" i="1"/>
  <c r="AP297" i="1"/>
  <c r="AP298" i="1"/>
  <c r="AP299" i="1"/>
  <c r="AP300" i="1"/>
  <c r="AP301" i="1"/>
  <c r="AP302" i="1"/>
  <c r="AP303" i="1"/>
  <c r="AP304" i="1"/>
  <c r="AP305" i="1"/>
  <c r="AP306" i="1"/>
  <c r="AP307" i="1"/>
  <c r="AP308" i="1"/>
  <c r="AP309" i="1"/>
  <c r="AP310" i="1"/>
  <c r="AP311" i="1"/>
  <c r="AP312" i="1"/>
  <c r="AP313" i="1"/>
  <c r="AP314" i="1"/>
  <c r="AP315" i="1"/>
  <c r="AP316" i="1"/>
  <c r="AP317" i="1"/>
  <c r="AP318" i="1"/>
  <c r="AP319" i="1"/>
  <c r="AP320" i="1"/>
  <c r="AP321" i="1"/>
  <c r="AP322" i="1"/>
  <c r="AP323" i="1"/>
  <c r="AP324" i="1"/>
  <c r="AP325" i="1"/>
  <c r="AP326" i="1"/>
  <c r="AP327" i="1"/>
  <c r="AP328" i="1"/>
  <c r="AP329" i="1"/>
  <c r="AP330" i="1"/>
  <c r="AP331" i="1"/>
  <c r="AP332" i="1"/>
  <c r="AP333" i="1"/>
  <c r="AP334" i="1"/>
  <c r="AP335" i="1"/>
  <c r="AP336" i="1"/>
  <c r="AP337" i="1"/>
  <c r="AP338" i="1"/>
  <c r="AP339" i="1"/>
  <c r="AP340" i="1"/>
  <c r="AP341" i="1"/>
  <c r="AP342" i="1"/>
  <c r="AP343" i="1"/>
  <c r="AP344" i="1"/>
  <c r="AP345" i="1"/>
  <c r="AP346" i="1"/>
  <c r="AP347" i="1"/>
  <c r="AP348" i="1"/>
  <c r="AP349" i="1"/>
  <c r="AP350" i="1"/>
  <c r="AP351" i="1"/>
  <c r="AP352" i="1"/>
  <c r="AP353" i="1"/>
  <c r="AP354" i="1"/>
  <c r="AP355" i="1"/>
  <c r="AP356" i="1"/>
  <c r="AP357" i="1"/>
  <c r="AP358" i="1"/>
  <c r="AP359" i="1"/>
  <c r="AP360" i="1"/>
  <c r="AP361" i="1"/>
  <c r="AP362" i="1"/>
  <c r="AP363" i="1"/>
  <c r="AP364" i="1"/>
  <c r="AP365" i="1"/>
  <c r="AP366" i="1"/>
  <c r="AP367" i="1"/>
  <c r="AP368" i="1"/>
  <c r="AP369" i="1"/>
  <c r="AP370" i="1"/>
  <c r="AP371" i="1"/>
  <c r="AP372" i="1"/>
  <c r="AP373" i="1"/>
  <c r="AP374" i="1"/>
  <c r="AP375" i="1"/>
  <c r="AP376" i="1"/>
  <c r="AP377" i="1"/>
  <c r="AP378" i="1"/>
  <c r="AP379" i="1"/>
  <c r="AP380" i="1"/>
  <c r="AP381" i="1"/>
  <c r="AP382" i="1"/>
  <c r="AP383" i="1"/>
  <c r="AP384" i="1"/>
  <c r="AP385" i="1"/>
  <c r="AP386" i="1"/>
  <c r="AP387" i="1"/>
  <c r="AP388" i="1"/>
  <c r="AP389" i="1"/>
  <c r="AP390" i="1"/>
  <c r="AP391" i="1"/>
  <c r="AP392" i="1"/>
  <c r="AP393" i="1"/>
  <c r="AP394" i="1"/>
  <c r="AP395" i="1"/>
  <c r="AP396" i="1"/>
  <c r="AP397" i="1"/>
  <c r="AP398" i="1"/>
  <c r="AP399" i="1"/>
  <c r="AP400" i="1"/>
  <c r="AP401" i="1"/>
  <c r="AP402" i="1"/>
  <c r="AP403" i="1"/>
  <c r="AP404" i="1"/>
  <c r="AP405" i="1"/>
  <c r="AP406" i="1"/>
  <c r="AP407" i="1"/>
  <c r="AP408" i="1"/>
  <c r="AP409" i="1"/>
  <c r="AP410" i="1"/>
  <c r="AP411" i="1"/>
  <c r="AP412" i="1"/>
  <c r="AP413" i="1"/>
  <c r="AP414" i="1"/>
  <c r="AP415" i="1"/>
  <c r="AP416" i="1"/>
  <c r="AP417" i="1"/>
  <c r="AP418" i="1"/>
  <c r="AP419" i="1"/>
  <c r="AP420" i="1"/>
  <c r="AP421" i="1"/>
  <c r="AP422" i="1"/>
  <c r="AP423" i="1"/>
  <c r="AP424" i="1"/>
  <c r="AP425" i="1"/>
  <c r="AP426" i="1"/>
  <c r="AP427" i="1"/>
  <c r="AP428" i="1"/>
  <c r="AP429" i="1"/>
  <c r="AP430" i="1"/>
  <c r="AP431" i="1"/>
  <c r="AP432" i="1"/>
  <c r="AP433" i="1"/>
  <c r="AP434" i="1"/>
  <c r="AP435" i="1"/>
  <c r="AP436" i="1"/>
  <c r="AP437" i="1"/>
  <c r="AP438" i="1"/>
  <c r="AP439" i="1"/>
  <c r="AP440" i="1"/>
  <c r="AP441" i="1"/>
  <c r="AP442" i="1"/>
  <c r="AP443" i="1"/>
  <c r="AP444" i="1"/>
  <c r="AP445" i="1"/>
  <c r="AP446" i="1"/>
  <c r="AP447" i="1"/>
  <c r="AP448" i="1"/>
  <c r="AP449" i="1"/>
  <c r="AP450" i="1"/>
  <c r="AP451" i="1"/>
  <c r="AP452" i="1"/>
  <c r="AP453" i="1"/>
  <c r="AP454" i="1"/>
  <c r="AP455" i="1"/>
  <c r="AP456" i="1"/>
  <c r="AP457" i="1"/>
  <c r="AP458" i="1"/>
  <c r="AP459" i="1"/>
  <c r="AP460" i="1"/>
  <c r="AP461" i="1"/>
  <c r="AP462" i="1"/>
  <c r="AP463" i="1"/>
  <c r="AP464" i="1"/>
  <c r="AP465" i="1"/>
  <c r="AP466" i="1"/>
  <c r="AP467" i="1"/>
  <c r="AP468" i="1"/>
  <c r="AP469" i="1"/>
  <c r="AP470" i="1"/>
  <c r="AP471" i="1"/>
  <c r="AP472" i="1"/>
  <c r="AP473" i="1"/>
  <c r="AP474" i="1"/>
  <c r="AP475" i="1"/>
  <c r="AP476" i="1"/>
  <c r="AP477" i="1"/>
  <c r="AP478" i="1"/>
  <c r="AP479" i="1"/>
  <c r="AP480" i="1"/>
  <c r="AP481" i="1"/>
  <c r="AP482" i="1"/>
  <c r="AP483" i="1"/>
  <c r="AP484" i="1"/>
  <c r="AP485" i="1"/>
  <c r="AP486" i="1"/>
  <c r="AP487" i="1"/>
  <c r="AP488" i="1"/>
  <c r="AP489" i="1"/>
  <c r="AP490" i="1"/>
  <c r="AP491" i="1"/>
  <c r="AP492" i="1"/>
  <c r="AP493" i="1"/>
  <c r="AP494" i="1"/>
  <c r="AP495" i="1"/>
  <c r="AP496" i="1"/>
  <c r="AP497" i="1"/>
  <c r="AP498" i="1"/>
  <c r="AP499" i="1"/>
  <c r="AP500" i="1"/>
  <c r="AP501" i="1"/>
  <c r="AP502" i="1"/>
  <c r="AP503" i="1"/>
  <c r="AP504" i="1"/>
  <c r="BK4" i="1"/>
  <c r="BI6" i="1"/>
  <c r="BI7" i="1"/>
  <c r="BI8" i="1"/>
  <c r="BI9" i="1"/>
  <c r="BI10" i="1"/>
  <c r="BI11" i="1"/>
  <c r="BI12" i="1"/>
  <c r="BI13" i="1"/>
  <c r="BI14" i="1"/>
  <c r="BI15" i="1"/>
  <c r="BI16" i="1"/>
  <c r="BI17" i="1"/>
  <c r="BI18" i="1"/>
  <c r="BI19" i="1"/>
  <c r="BI20" i="1"/>
  <c r="BJ4" i="1"/>
  <c r="K4" i="2"/>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7" i="1"/>
  <c r="AN128" i="1"/>
  <c r="AN129" i="1"/>
  <c r="AN130" i="1"/>
  <c r="AN131" i="1"/>
  <c r="AN132" i="1"/>
  <c r="AN133" i="1"/>
  <c r="AN134" i="1"/>
  <c r="AN135" i="1"/>
  <c r="AN136" i="1"/>
  <c r="AN137" i="1"/>
  <c r="AN138" i="1"/>
  <c r="AN139" i="1"/>
  <c r="AN140" i="1"/>
  <c r="AN141" i="1"/>
  <c r="AN142" i="1"/>
  <c r="AN143" i="1"/>
  <c r="AN144" i="1"/>
  <c r="AN145" i="1"/>
  <c r="AN146" i="1"/>
  <c r="AN147" i="1"/>
  <c r="AN148" i="1"/>
  <c r="AN149" i="1"/>
  <c r="AN150" i="1"/>
  <c r="AN151" i="1"/>
  <c r="AN152" i="1"/>
  <c r="AN153" i="1"/>
  <c r="AN154" i="1"/>
  <c r="AN155" i="1"/>
  <c r="AN156" i="1"/>
  <c r="AN157" i="1"/>
  <c r="AN158" i="1"/>
  <c r="AN159" i="1"/>
  <c r="AN160" i="1"/>
  <c r="AN161" i="1"/>
  <c r="AN162" i="1"/>
  <c r="AN163" i="1"/>
  <c r="AN164" i="1"/>
  <c r="AN165" i="1"/>
  <c r="AN166" i="1"/>
  <c r="AN167" i="1"/>
  <c r="AN168" i="1"/>
  <c r="AN169" i="1"/>
  <c r="AN170" i="1"/>
  <c r="AN171" i="1"/>
  <c r="AN172" i="1"/>
  <c r="AN173" i="1"/>
  <c r="AN174" i="1"/>
  <c r="AN175" i="1"/>
  <c r="AN176" i="1"/>
  <c r="AN177" i="1"/>
  <c r="AN178" i="1"/>
  <c r="AN179" i="1"/>
  <c r="AN180" i="1"/>
  <c r="AN181" i="1"/>
  <c r="AN182" i="1"/>
  <c r="AN183" i="1"/>
  <c r="AN184" i="1"/>
  <c r="AN185" i="1"/>
  <c r="AN186" i="1"/>
  <c r="AN187" i="1"/>
  <c r="AN188" i="1"/>
  <c r="AN189" i="1"/>
  <c r="AN190" i="1"/>
  <c r="AN191" i="1"/>
  <c r="AN192" i="1"/>
  <c r="AN193" i="1"/>
  <c r="AN194" i="1"/>
  <c r="AN195" i="1"/>
  <c r="AN196" i="1"/>
  <c r="AN197" i="1"/>
  <c r="AN198" i="1"/>
  <c r="AN199" i="1"/>
  <c r="AN200" i="1"/>
  <c r="AN201" i="1"/>
  <c r="AN202" i="1"/>
  <c r="AN203" i="1"/>
  <c r="AN204" i="1"/>
  <c r="AN205" i="1"/>
  <c r="AN206" i="1"/>
  <c r="AN207" i="1"/>
  <c r="AN208" i="1"/>
  <c r="AN209" i="1"/>
  <c r="AN210" i="1"/>
  <c r="AN211" i="1"/>
  <c r="AN212" i="1"/>
  <c r="AN213" i="1"/>
  <c r="AN214" i="1"/>
  <c r="AN215" i="1"/>
  <c r="AN216" i="1"/>
  <c r="AN217" i="1"/>
  <c r="AN218" i="1"/>
  <c r="AN219" i="1"/>
  <c r="AN220" i="1"/>
  <c r="AN221" i="1"/>
  <c r="AN222" i="1"/>
  <c r="AN223" i="1"/>
  <c r="AN224" i="1"/>
  <c r="AN225" i="1"/>
  <c r="AN226" i="1"/>
  <c r="AN227" i="1"/>
  <c r="AN228" i="1"/>
  <c r="AN229" i="1"/>
  <c r="AN230" i="1"/>
  <c r="AN231" i="1"/>
  <c r="AN232" i="1"/>
  <c r="AN233" i="1"/>
  <c r="AN234" i="1"/>
  <c r="AN235" i="1"/>
  <c r="AN236" i="1"/>
  <c r="AN237" i="1"/>
  <c r="AN238" i="1"/>
  <c r="AN239" i="1"/>
  <c r="AN240" i="1"/>
  <c r="AN241" i="1"/>
  <c r="AN242" i="1"/>
  <c r="AN243" i="1"/>
  <c r="AN244" i="1"/>
  <c r="AN245" i="1"/>
  <c r="AN246" i="1"/>
  <c r="AN247" i="1"/>
  <c r="AN248" i="1"/>
  <c r="AN249" i="1"/>
  <c r="AN250" i="1"/>
  <c r="AN251" i="1"/>
  <c r="AN252" i="1"/>
  <c r="AN253" i="1"/>
  <c r="AN254" i="1"/>
  <c r="AN255" i="1"/>
  <c r="AN256" i="1"/>
  <c r="AN257" i="1"/>
  <c r="AN258" i="1"/>
  <c r="AN259" i="1"/>
  <c r="AN260" i="1"/>
  <c r="AN261" i="1"/>
  <c r="AN262" i="1"/>
  <c r="AN263" i="1"/>
  <c r="AN264" i="1"/>
  <c r="AN265" i="1"/>
  <c r="AN266" i="1"/>
  <c r="AN267" i="1"/>
  <c r="AN268" i="1"/>
  <c r="AN269" i="1"/>
  <c r="AN270" i="1"/>
  <c r="AN271" i="1"/>
  <c r="AN272" i="1"/>
  <c r="AN273" i="1"/>
  <c r="AN274" i="1"/>
  <c r="AN275" i="1"/>
  <c r="AN276" i="1"/>
  <c r="AN277" i="1"/>
  <c r="AN278" i="1"/>
  <c r="AN279" i="1"/>
  <c r="AN280" i="1"/>
  <c r="AN281" i="1"/>
  <c r="AN282" i="1"/>
  <c r="AN283" i="1"/>
  <c r="AN284" i="1"/>
  <c r="AN285" i="1"/>
  <c r="AN286" i="1"/>
  <c r="AN287" i="1"/>
  <c r="AN288" i="1"/>
  <c r="AN289" i="1"/>
  <c r="AN290" i="1"/>
  <c r="AN291" i="1"/>
  <c r="AN292" i="1"/>
  <c r="AN293" i="1"/>
  <c r="AN294" i="1"/>
  <c r="AN295" i="1"/>
  <c r="AN296" i="1"/>
  <c r="AN297" i="1"/>
  <c r="AN298" i="1"/>
  <c r="AN299" i="1"/>
  <c r="AN300" i="1"/>
  <c r="AN301" i="1"/>
  <c r="AN302" i="1"/>
  <c r="AN303" i="1"/>
  <c r="AN304" i="1"/>
  <c r="AN305" i="1"/>
  <c r="AN306" i="1"/>
  <c r="AN307" i="1"/>
  <c r="AN308" i="1"/>
  <c r="AN309" i="1"/>
  <c r="AN310" i="1"/>
  <c r="AN311" i="1"/>
  <c r="AN312" i="1"/>
  <c r="AN313" i="1"/>
  <c r="AN314" i="1"/>
  <c r="AN315" i="1"/>
  <c r="AN316" i="1"/>
  <c r="AN317" i="1"/>
  <c r="AN318" i="1"/>
  <c r="AN319" i="1"/>
  <c r="AN320" i="1"/>
  <c r="AN321" i="1"/>
  <c r="AN322" i="1"/>
  <c r="AN323" i="1"/>
  <c r="AN324" i="1"/>
  <c r="AN325" i="1"/>
  <c r="AN326" i="1"/>
  <c r="AN327" i="1"/>
  <c r="AN328" i="1"/>
  <c r="AN329" i="1"/>
  <c r="AN330" i="1"/>
  <c r="AN331" i="1"/>
  <c r="AN332" i="1"/>
  <c r="AN333" i="1"/>
  <c r="AN334" i="1"/>
  <c r="AN335" i="1"/>
  <c r="AN336" i="1"/>
  <c r="AN337" i="1"/>
  <c r="AN338" i="1"/>
  <c r="AN339" i="1"/>
  <c r="AN340" i="1"/>
  <c r="AN341" i="1"/>
  <c r="AN342" i="1"/>
  <c r="AN343" i="1"/>
  <c r="AN344" i="1"/>
  <c r="AN345" i="1"/>
  <c r="AN346" i="1"/>
  <c r="AN347" i="1"/>
  <c r="AN348" i="1"/>
  <c r="AN349" i="1"/>
  <c r="AN350" i="1"/>
  <c r="AN351" i="1"/>
  <c r="AN352" i="1"/>
  <c r="AN353" i="1"/>
  <c r="AN354" i="1"/>
  <c r="AN355" i="1"/>
  <c r="AN356" i="1"/>
  <c r="AN357" i="1"/>
  <c r="AN358" i="1"/>
  <c r="AN359" i="1"/>
  <c r="AN360" i="1"/>
  <c r="AN361" i="1"/>
  <c r="AN362" i="1"/>
  <c r="AN363" i="1"/>
  <c r="AN364" i="1"/>
  <c r="AN365" i="1"/>
  <c r="AN366" i="1"/>
  <c r="AN367" i="1"/>
  <c r="AN368" i="1"/>
  <c r="AN369" i="1"/>
  <c r="AN370" i="1"/>
  <c r="AN371" i="1"/>
  <c r="AN372" i="1"/>
  <c r="AN373" i="1"/>
  <c r="AN374" i="1"/>
  <c r="AN375" i="1"/>
  <c r="AN376" i="1"/>
  <c r="AN377" i="1"/>
  <c r="AN378" i="1"/>
  <c r="AN379" i="1"/>
  <c r="AN380" i="1"/>
  <c r="AN381" i="1"/>
  <c r="AN382" i="1"/>
  <c r="AN383" i="1"/>
  <c r="AN384" i="1"/>
  <c r="AN385" i="1"/>
  <c r="AN386" i="1"/>
  <c r="AN387" i="1"/>
  <c r="AN388" i="1"/>
  <c r="AN389" i="1"/>
  <c r="AN390" i="1"/>
  <c r="AN391" i="1"/>
  <c r="AN392" i="1"/>
  <c r="AN393" i="1"/>
  <c r="AN394" i="1"/>
  <c r="AN395" i="1"/>
  <c r="AN396" i="1"/>
  <c r="AN397" i="1"/>
  <c r="AN398" i="1"/>
  <c r="AN399" i="1"/>
  <c r="AN400" i="1"/>
  <c r="AN401" i="1"/>
  <c r="AN402" i="1"/>
  <c r="AN403" i="1"/>
  <c r="AN404" i="1"/>
  <c r="AN405" i="1"/>
  <c r="AN406" i="1"/>
  <c r="AN407" i="1"/>
  <c r="AN408" i="1"/>
  <c r="AN409" i="1"/>
  <c r="AN410" i="1"/>
  <c r="AN411" i="1"/>
  <c r="AN412" i="1"/>
  <c r="AN413" i="1"/>
  <c r="AN414" i="1"/>
  <c r="AN415" i="1"/>
  <c r="AN416" i="1"/>
  <c r="AN417" i="1"/>
  <c r="AN418" i="1"/>
  <c r="AN419" i="1"/>
  <c r="AN420" i="1"/>
  <c r="AN421" i="1"/>
  <c r="AN422" i="1"/>
  <c r="AN423" i="1"/>
  <c r="AN424" i="1"/>
  <c r="AN425" i="1"/>
  <c r="AN426" i="1"/>
  <c r="AN427" i="1"/>
  <c r="AN428" i="1"/>
  <c r="AN429" i="1"/>
  <c r="AN430" i="1"/>
  <c r="AN431" i="1"/>
  <c r="AN432" i="1"/>
  <c r="AN433" i="1"/>
  <c r="AN434" i="1"/>
  <c r="AN435" i="1"/>
  <c r="AN436" i="1"/>
  <c r="AN437" i="1"/>
  <c r="AN438" i="1"/>
  <c r="AN439" i="1"/>
  <c r="AN440" i="1"/>
  <c r="AN441" i="1"/>
  <c r="AN442" i="1"/>
  <c r="AN443" i="1"/>
  <c r="AN444" i="1"/>
  <c r="AN445" i="1"/>
  <c r="AN446" i="1"/>
  <c r="AN447" i="1"/>
  <c r="AN448" i="1"/>
  <c r="AN449" i="1"/>
  <c r="AN450" i="1"/>
  <c r="AN451" i="1"/>
  <c r="AN452" i="1"/>
  <c r="AN453" i="1"/>
  <c r="AN454" i="1"/>
  <c r="AN455" i="1"/>
  <c r="AN456" i="1"/>
  <c r="AN457" i="1"/>
  <c r="AN458" i="1"/>
  <c r="AN459" i="1"/>
  <c r="AN460" i="1"/>
  <c r="AN461" i="1"/>
  <c r="AN462" i="1"/>
  <c r="AN463" i="1"/>
  <c r="AN464" i="1"/>
  <c r="AN465" i="1"/>
  <c r="AN466" i="1"/>
  <c r="AN467" i="1"/>
  <c r="AN468" i="1"/>
  <c r="AN469" i="1"/>
  <c r="AN470" i="1"/>
  <c r="AN471" i="1"/>
  <c r="AN472" i="1"/>
  <c r="AN473" i="1"/>
  <c r="AN474" i="1"/>
  <c r="AN475" i="1"/>
  <c r="AN476" i="1"/>
  <c r="AN477" i="1"/>
  <c r="AN478" i="1"/>
  <c r="AN479" i="1"/>
  <c r="AN480" i="1"/>
  <c r="AN481" i="1"/>
  <c r="AN482" i="1"/>
  <c r="AN483" i="1"/>
  <c r="AN484" i="1"/>
  <c r="AN485" i="1"/>
  <c r="AN486" i="1"/>
  <c r="AN487" i="1"/>
  <c r="AN488" i="1"/>
  <c r="AN489" i="1"/>
  <c r="AN490" i="1"/>
  <c r="AN491" i="1"/>
  <c r="AN492" i="1"/>
  <c r="AN493" i="1"/>
  <c r="AN494" i="1"/>
  <c r="AN495" i="1"/>
  <c r="AN496" i="1"/>
  <c r="AN497" i="1"/>
  <c r="AN498" i="1"/>
  <c r="AN499" i="1"/>
  <c r="AN500" i="1"/>
  <c r="AN501" i="1"/>
  <c r="AN502" i="1"/>
  <c r="AN503" i="1"/>
  <c r="AN504" i="1"/>
  <c r="AR4" i="1"/>
  <c r="AQ4" i="1"/>
  <c r="AN4" i="1"/>
  <c r="BG5" i="1"/>
  <c r="BG19" i="1"/>
  <c r="AN19" i="1"/>
  <c r="BG12" i="1"/>
  <c r="AN12" i="1"/>
  <c r="BG17" i="1"/>
  <c r="AN17" i="1"/>
  <c r="BG15" i="1"/>
  <c r="AN15" i="1"/>
  <c r="BG10" i="1"/>
  <c r="AN10" i="1"/>
  <c r="BG8" i="1"/>
  <c r="AN8" i="1"/>
  <c r="BG6" i="1"/>
  <c r="AN6" i="1"/>
  <c r="BG20" i="1"/>
  <c r="AN20" i="1"/>
  <c r="BG18" i="1"/>
  <c r="AN18" i="1"/>
  <c r="BG13" i="1"/>
  <c r="AN13" i="1"/>
  <c r="BG16" i="1"/>
  <c r="AN16" i="1"/>
  <c r="BG14" i="1"/>
  <c r="AN14" i="1"/>
  <c r="BG11" i="1"/>
  <c r="AN11" i="1"/>
  <c r="BG9" i="1"/>
  <c r="AN9" i="1"/>
  <c r="BG7" i="1"/>
  <c r="F4" i="2"/>
  <c r="H4" i="2"/>
  <c r="D4" i="2"/>
  <c r="E4" i="2"/>
  <c r="G4" i="2"/>
  <c r="I4" i="2"/>
  <c r="AO4" i="1"/>
  <c r="AP4" i="1"/>
  <c r="AM4" i="1"/>
  <c r="AJ4" i="1"/>
  <c r="AL4" i="1"/>
  <c r="AK4" i="1"/>
  <c r="AI4" i="1"/>
  <c r="BL4" i="1"/>
  <c r="L4" i="2"/>
  <c r="C4" i="2"/>
  <c r="BH4" i="1"/>
  <c r="J4" i="2"/>
</calcChain>
</file>

<file path=xl/sharedStrings.xml><?xml version="1.0" encoding="utf-8"?>
<sst xmlns="http://schemas.openxmlformats.org/spreadsheetml/2006/main" count="260" uniqueCount="239">
  <si>
    <t>Patient ID #</t>
  </si>
  <si>
    <t>% of patients with labs completed within 45 min of arrival</t>
  </si>
  <si>
    <t>% patients treated with tPA who are treated within 60 min of arrival</t>
  </si>
  <si>
    <t>% patients receiving tPA within 3 hours of LSN who arrived withn 2 hours of LSN</t>
  </si>
  <si>
    <t>Time Since LSN</t>
  </si>
  <si>
    <t>Lab Completion time more than 45 minutes since arrival</t>
  </si>
  <si>
    <t># labs completed within 45 min of arrival</t>
  </si>
  <si>
    <t>tPA time more than 1 hour from arrival</t>
  </si>
  <si>
    <t># patients treated with tPA</t>
  </si>
  <si>
    <t># patients treated with tPA who are treated within 60 minutes of arrival</t>
  </si>
  <si>
    <t>LSN to Needle in hours and minutes</t>
  </si>
  <si>
    <t># patients receiving tPA within 3 hours of LSN</t>
  </si>
  <si>
    <t>Total Number of Patients</t>
  </si>
  <si>
    <t>Door to ED doc 
MEDIAN time in hours &amp; minutes</t>
  </si>
  <si>
    <t>Door to CT Performed
MEDIAN time in hours &amp; minutes</t>
  </si>
  <si>
    <t>Door to CT Interpreted MEDIAN time in hours &amp; minutes</t>
  </si>
  <si>
    <t>Door to Neurological Expertise 
MEDIAN time in hours &amp; minutes</t>
  </si>
  <si>
    <t>Door to Completed Labs 
MEDIAN time in hours &amp; minutes</t>
  </si>
  <si>
    <t>Door to Needle 
MEDIAN time in hours &amp; minutes</t>
  </si>
  <si>
    <t>Door to Needle 
in hours &amp; minutes</t>
  </si>
  <si>
    <t>Door to Completed Labs 
in hours &amp; minutes</t>
  </si>
  <si>
    <t>Door to Neurological Expertise 
in hours &amp; minutes</t>
  </si>
  <si>
    <t>Door to CT Interpreted 
in hours &amp; minutes</t>
  </si>
  <si>
    <t>Door to CT Performed 
in hours &amp; minutes</t>
  </si>
  <si>
    <t>Door to ED doc  
in hours &amp; minutes</t>
  </si>
  <si>
    <t>STROKE DATA POINT ENTRY FORM</t>
  </si>
  <si>
    <t>STROKE DATA POINT STATISTIC</t>
  </si>
  <si>
    <t>STROKE DATA POINT MEDIANS AND PERCENTAGES</t>
  </si>
  <si>
    <t>Credentials of Neurological Expertise</t>
  </si>
  <si>
    <t>Neurologist</t>
  </si>
  <si>
    <t>Emergency Medicine Physician</t>
  </si>
  <si>
    <t>Nurse Practitioner</t>
  </si>
  <si>
    <t>Physician Assistant</t>
  </si>
  <si>
    <t>Other</t>
  </si>
  <si>
    <t>Resident Physician</t>
  </si>
  <si>
    <t>Neurosurgeon</t>
  </si>
  <si>
    <t>Hospitalist</t>
  </si>
  <si>
    <t>Intensivist</t>
  </si>
  <si>
    <t>Contraindications or warnings to Tpa</t>
  </si>
  <si>
    <t xml:space="preserve">AVM     </t>
  </si>
  <si>
    <t>Date</t>
  </si>
  <si>
    <t>Unique Hospital Patient ID</t>
  </si>
  <si>
    <t>Hospital Identifier</t>
  </si>
  <si>
    <t>FREQUENTLY ASKED QUESTIONS</t>
  </si>
  <si>
    <t>Help with
FAQ</t>
  </si>
  <si>
    <t>Return to Patient Data</t>
  </si>
  <si>
    <t>QUESTION</t>
  </si>
  <si>
    <t>ANSWER/SOLUTION</t>
  </si>
  <si>
    <t>Why did the Patient ID cell turn red?</t>
  </si>
  <si>
    <t>How often must the data be submitted?</t>
  </si>
  <si>
    <t>Who do I contact to obtain the unique hospital identifier?</t>
  </si>
  <si>
    <t>Does each hospital start collecting the data on a clean form each quarter, or should we continue on the same form?</t>
  </si>
  <si>
    <t>Each hospital should begin a new form every quarter.</t>
  </si>
  <si>
    <t xml:space="preserve">What do I do if I am having difficulty with entry on the spreadsheet? </t>
  </si>
  <si>
    <t>Why doesn't my hosipital ID show up?</t>
  </si>
  <si>
    <t>Why did the date cell turn yellow?</t>
  </si>
  <si>
    <r>
      <t xml:space="preserve">The hospital ID should only be entered in cell A5. It will automatically fill in all after that. If you are trying to enter the hospital ID in any other cell, it will appear blank. Enter the ID in A5 </t>
    </r>
    <r>
      <rPr>
        <b/>
        <sz val="12"/>
        <color theme="1"/>
        <rFont val="Calibri"/>
        <family val="2"/>
        <scheme val="minor"/>
      </rPr>
      <t>only</t>
    </r>
    <r>
      <rPr>
        <sz val="11"/>
        <color theme="1"/>
        <rFont val="Calibri"/>
        <family val="2"/>
        <scheme val="minor"/>
      </rPr>
      <t>.</t>
    </r>
  </si>
  <si>
    <r>
      <t xml:space="preserve">Patient ID numbers should be unique to each patient and the number entered has previously been used. Both record IDs should be red. Determine which one to change and </t>
    </r>
    <r>
      <rPr>
        <b/>
        <sz val="12"/>
        <color theme="1"/>
        <rFont val="Calibri"/>
        <family val="2"/>
        <scheme val="minor"/>
      </rPr>
      <t>assign a unique ID number</t>
    </r>
    <r>
      <rPr>
        <sz val="11"/>
        <color theme="1"/>
        <rFont val="Calibri"/>
        <family val="2"/>
        <scheme val="minor"/>
      </rPr>
      <t>.</t>
    </r>
  </si>
  <si>
    <r>
      <t>There must be a date associated with a patient ID. Either e</t>
    </r>
    <r>
      <rPr>
        <b/>
        <sz val="12"/>
        <color theme="1"/>
        <rFont val="Calibri"/>
        <family val="2"/>
        <scheme val="minor"/>
      </rPr>
      <t>nter the appropriate date</t>
    </r>
    <r>
      <rPr>
        <sz val="11"/>
        <color theme="1"/>
        <rFont val="Calibri"/>
        <family val="2"/>
        <scheme val="minor"/>
      </rPr>
      <t xml:space="preserve"> or remove the patient data.</t>
    </r>
  </si>
  <si>
    <t>Hospital Identifier &amp; Quarter</t>
  </si>
  <si>
    <r>
      <t xml:space="preserve">Data should be submitted </t>
    </r>
    <r>
      <rPr>
        <b/>
        <sz val="12"/>
        <color theme="1"/>
        <rFont val="Calibri"/>
        <family val="2"/>
        <scheme val="minor"/>
      </rPr>
      <t>once per quarter</t>
    </r>
    <r>
      <rPr>
        <sz val="11"/>
        <color theme="1"/>
        <rFont val="Calibri"/>
        <family val="2"/>
        <scheme val="minor"/>
      </rPr>
      <t xml:space="preserve">
           For patient info:                                 Submit no later than:                   Quarter Reported
        January 1 - March 31                                       April 30                                    1-YY (ex 1-15)
        April 1 - June 30                                                July 31                                      2- YY (ex 2-15) 
        July 1 - September 30                                     October 31                             3- YY (ex 3-15)</t>
    </r>
  </si>
  <si>
    <t>Who do I submit the data to and how?</t>
  </si>
  <si>
    <t>If the time is unknown, leave the field blank.</t>
  </si>
  <si>
    <t xml:space="preserve">If the occurrence is not recognized as a stroke by the Emergency Department Doctor, leave the field blank. </t>
  </si>
  <si>
    <t xml:space="preserve">For the column “Communication with Neurological Expertise” on the Patient Data page,  what to put if the occurrence is not recognized as a stroke by the Emergency Department Doctor?  </t>
  </si>
  <si>
    <t xml:space="preserve">For the column “Last seen Normal” on the Patient Data page, what to put when you do not know the time?  </t>
  </si>
  <si>
    <t xml:space="preserve">My question relates to symptomology vs diagnosis. I abstract for core measures and find often general vague complaints like weakness or headache can lead to a diagnosis of CVA. However, not every patient presenting with these symptoms are fast tracked into the Stroke Protocol. We collect the info on these charts and some meet the Stroke criteria, but what  do we do with the others? Should I review and provide data on only Diagnosed Strokes? or do you also want to trend the symptoms and care provided? 
</t>
  </si>
  <si>
    <t>For the column "Last Seen Normal" on the Patient Data page, how should I document when the patient's last seen normal is several hours before ED arrival?</t>
  </si>
  <si>
    <t>The LERN Stroke Medical Director recommends that you simply document "&gt;3hrs from arrival" for those cases who are out of the window.  If, however, the time for LSN is before midnight and the patient presents within 3 hrs, but the time falls into the next day, The LERN Stroke Medical Director will be able to figure this out.  For example, LSN 23:00 and patient arrives 00:30 on the next day, the LERN Stroke Medical Director will see the other times documented and understand the corresponding date of LSN.</t>
  </si>
  <si>
    <t>Door to Neurologic Expertise - is this the time the call is initiated or is it the time the doctor actually is online and responds?</t>
  </si>
  <si>
    <t xml:space="preserve">The door to neuro expertise is the time the neuro expert was reached to make them aware of the stroke code.   We understand that telestroke docs don't want to engage until the ct is done,  but we highly  recommend an earlier call to alert the specialist and to use that time.  </t>
  </si>
  <si>
    <t>Is Door to Neurologic Expertise calculated on all stroke patients or is it calculated only on those that would meet criteria for tPA - those within the tPA Window?</t>
  </si>
  <si>
    <t>The only interval needed on all patients is the last seen normal to ED arrival.  If that places the patient outside of the hospital's window for tpa,  no further data is needed.  For patients presenting within the first few hours,  all data points are needed.</t>
  </si>
  <si>
    <t>Credential of Neurological Expertise
**chose from drop down box**</t>
  </si>
  <si>
    <t xml:space="preserve">If the patient does not have a CT but does have an MRI should I add the time of the MRI or leave the cell blank? </t>
  </si>
  <si>
    <t xml:space="preserve">If CT is deferred and the patient goes directly to MRI, the hospital needs to demonstrate they can get the MRI performed within 25min and read within 45min. </t>
  </si>
  <si>
    <t xml:space="preserve">Time of Communication with Neurological Expertise:  We activate using a pager system and neurology residents get notified of a stroke via pager.  Then they come down to the ED.  Do I list the time of communication as the pager time or the time they were present at the patient’s bedside? </t>
  </si>
  <si>
    <t>If the resident routinely calls back to "get the scoop", then the time of the call back would apply.  If they don't call back and simply show up to the bedside, then the time they arrived to the bedside would apply. </t>
  </si>
  <si>
    <t>We had two patients  who developed stroke symptoms after arrival to the ED.  Both were activated upon symptom onset and received tPA within 60 minutes of symptom onset.  Should I include these on the spreadsheet?  If so, the “arrival time at door” skews the data as the “door to” times are calculated based on their arrival time rather than symptom onset after arrival.  On these two patients, should I put the time of symptom onset as their “arrival time at door”?</t>
  </si>
  <si>
    <t xml:space="preserve">These patients should be included.  The following instructions should help.
LSN is the time (military time) that the patient was last known to be at his or her normal neurological condition. 
LSN time = the time of onset for: 
•       a person who was awake at onset and can provide his or her own history 
•       a person with witnessed onset. 
Let’s take an example of a patient who develops symptoms while in the ED or had resolution (TIA) and then recurrence while in the ED… the LSN time would be after the arrival time. 
A patient had L sided weakness which had resolved before arrival at 23:00 on 02/03/17.  The nurse sees the patient normal at 00:30 on 02/04/17.  The nurse finds the patient with L sided weakness at 01:00.  
If the true arrival time was documented, it would be assumed that the patient presented 22 hours after onset of L sided weakness and question administration of tPA.
To address this scenario, if LSN is after arrival, change the Arrival Date in Column C and Arrival Time in Column F to = date and time when the patient was LSN. 
•       The Date recorded in Column C should be 02/04/17.  
•       LSN should be 00:30.
•       Arrival time should be when symptoms were noted (01:00).
</t>
  </si>
  <si>
    <t>One of the test listed in parenthesis is “chemistry panel”.   Contraindication for tPA administration would be an abnormal blood glucose (&lt;50 or &gt; 400 mg/dl), which can easily and quickly be done as a point-of-care test in the ED setting. The use of the term “chemistry panel” implies that additional testing should be performed, but will result in increased turn-around-times. Can you clarify what chemistry tests, other than glucose, would be required to be performed and monitored in order to meet the 45 minute requirement.</t>
  </si>
  <si>
    <t>You should be able to obtain platelets and PT/INR/PTT within 45 minutes in at least 50% of your hyperacute stroke patients.  However, platelets and coagulation profiles are not required prior to initiation of tPA unless you know or suspect they will be abnormal (this is based on 2018 AHA/ASA Guidelines recommending against waiting on labs before treating).  Most of your patients will only require a glucose, which can be obtained by an accucheck; therefore, the time to completed labs for those patients would be the time of the accucheck.  For the small proportion who do need labs, you should strive for 45.</t>
  </si>
  <si>
    <r>
      <t xml:space="preserve">I have a question regarding the appropriate documentation of the </t>
    </r>
    <r>
      <rPr>
        <b/>
        <sz val="11"/>
        <color theme="1"/>
        <rFont val="Calibri"/>
        <family val="2"/>
        <scheme val="minor"/>
      </rPr>
      <t xml:space="preserve">ED doc time </t>
    </r>
    <r>
      <rPr>
        <sz val="11"/>
        <color theme="1"/>
        <rFont val="Calibri"/>
        <family val="2"/>
        <scheme val="minor"/>
      </rPr>
      <t>for stroke patients presenting to the ED.  We have Nurse Practitioners who see patients for triage.  If an NP sees the patient initially, can this time stamp count as the ED doc time if our stroke code is called overhead and the patient is immediately sent to CT?</t>
    </r>
  </si>
  <si>
    <t>Yes, this is acceptable.</t>
  </si>
  <si>
    <t>NIHSS Total Score</t>
  </si>
  <si>
    <t>Patient screened for LVO?</t>
  </si>
  <si>
    <t>Yes</t>
  </si>
  <si>
    <t>No</t>
  </si>
  <si>
    <t>Not Applicable</t>
  </si>
  <si>
    <t>If yes, what method?</t>
  </si>
  <si>
    <t>Method?</t>
  </si>
  <si>
    <t>VAN</t>
  </si>
  <si>
    <t>CTA</t>
  </si>
  <si>
    <t>Other Clinical</t>
  </si>
  <si>
    <t>Other Vascular Imaging</t>
  </si>
  <si>
    <t>Result of LVO</t>
  </si>
  <si>
    <t>LVO Positive</t>
  </si>
  <si>
    <t>LVO Negative</t>
  </si>
  <si>
    <t>Mode of Arrival</t>
  </si>
  <si>
    <t>Private Vehicle</t>
  </si>
  <si>
    <t>Unknown</t>
  </si>
  <si>
    <t>Both Clinical and Vascular Imaging</t>
  </si>
  <si>
    <t>Quarter
Format: Q-YY
e.g., 3-18</t>
  </si>
  <si>
    <t>Can you clarify the actual requirement for labs? Is it all labs(cbc, cmp, pt/inr)? Or only certain labs as defined by hospital policy(glucoscan) for alteplase admin?</t>
  </si>
  <si>
    <r>
      <t xml:space="preserve">This depends on the patient. Center should be able to obtain platelets (on CBC), PT/INR and PTT within 45 minutes of arrival. The datapoint should be the time the labs needed </t>
    </r>
    <r>
      <rPr>
        <b/>
        <u/>
        <sz val="11"/>
        <color theme="1"/>
        <rFont val="Calibri"/>
        <family val="2"/>
        <scheme val="minor"/>
      </rPr>
      <t>for the specific  patient</t>
    </r>
    <r>
      <rPr>
        <sz val="11"/>
        <color theme="1"/>
        <rFont val="Calibri"/>
        <family val="2"/>
        <scheme val="minor"/>
      </rPr>
      <t xml:space="preserve"> became available, which in most cases will be the fingerstick glucose. The center should not relax on monitoring the ability to obtain platelets and coags, because there will be a subpopulation of stroke patients for whom these values are needed prior to treatment.  Ex: You will document the time the fingerstick glucose was available if that was the only metric needed to determine tPA eligibility.  If the patient is on Coumadin or you have other reasons to suspect coagulation issues, then you would need the full panel and would chart the time PT/PTT etc...were available on the LERN Form.  It depends on the patient. 
</t>
    </r>
  </si>
  <si>
    <t>Reason for Transfer Delay</t>
  </si>
  <si>
    <t>Details      (Optional)</t>
  </si>
  <si>
    <t>Air Ambulance</t>
  </si>
  <si>
    <t>Ground Ambulance</t>
  </si>
  <si>
    <t>Reason For Delay</t>
  </si>
  <si>
    <t>patients arrived within 3.5 hours of LSN</t>
  </si>
  <si>
    <t># of patients arrived &lt; 3.5 hours of LSN</t>
  </si>
  <si>
    <t>% patients receiving tPA within 3 hours of LSN who arrived &lt; 3.5 hours of LSN</t>
  </si>
  <si>
    <t>LSN within 3.5 hours of arrival</t>
  </si>
  <si>
    <t>For patients who present &lt;3.5hrs from LSN, please submit all variables.
For patients who present 3.5-24hrs from LSN, please submit the expanded variables only.  I would encourage you to monitor the door-to-ED doc, door-to-neurological expertise, door-to-CT performed, and door-to-CT interpreted for your 3-24hrs from LSN VAN positive (or LVO screen positive) patients so that you can evaluate your process delays for patients with prolonged DIDO (door in to door out).  </t>
  </si>
  <si>
    <t>I have a question regarding the expanded data variables.  I don’t usually fill out the first part of the information if it was &gt; 3.5 hours as per the instructions.  So if I have a patient &lt; 24 but &gt; 3.5 hours, do I just fill out the expanded questions?</t>
  </si>
  <si>
    <t xml:space="preserve">Door to Transfer Decision in hours &amp; minutes </t>
  </si>
  <si>
    <t xml:space="preserve">Transfer Decision to Transfer Request in hours &amp; minutes </t>
  </si>
  <si>
    <t>Transfer Request to Acceptance Time</t>
  </si>
  <si>
    <t>Acceptance Time to EMS on Scene Time</t>
  </si>
  <si>
    <t>EMS on Scene Time to Transfer</t>
  </si>
  <si>
    <t>Acceptance Time to Transfer</t>
  </si>
  <si>
    <t>Door In Door Out</t>
  </si>
  <si>
    <t>Arrival Time at Door
(Military Time)</t>
  </si>
  <si>
    <t>Time of ED Doc Evaluation
(Military Time)
(Goal=10 minutes)</t>
  </si>
  <si>
    <t>Communication with Neurological Expertise
(Military Time)
(Goal=15 minutes from time of arrival at ED door)</t>
  </si>
  <si>
    <t>Time CT Interpreted (Military Time)
(Goal=45 minutes from time of arrival at ED door)</t>
  </si>
  <si>
    <t>Time Labs Resulted
(Military Time)
(Goal=45 minutes from time of arrival at ED door)</t>
  </si>
  <si>
    <t>Decision Time (Transfer)
(Military Time)</t>
  </si>
  <si>
    <t>Transfer Request Time (Military Time)</t>
  </si>
  <si>
    <t>Acceptance Time (Military Time)</t>
  </si>
  <si>
    <t>EMS on Scene Time for Transfer
(Military Time) (Remediation Only)</t>
  </si>
  <si>
    <t>Transfer Time
(Military Time)</t>
  </si>
  <si>
    <t>Door to Transfer Request</t>
  </si>
  <si>
    <t>Transfer Request to Door Out</t>
  </si>
  <si>
    <t xml:space="preserve">not present within 4.5hrs from LSN   </t>
  </si>
  <si>
    <t>arrived &lt;3.5hrs, but unable to treat within 4.5hr from LSN</t>
  </si>
  <si>
    <t>unable to determine eligibility</t>
  </si>
  <si>
    <t xml:space="preserve">hemorrhage on CT/ICH     </t>
  </si>
  <si>
    <t xml:space="preserve">symptoms resolved/TIA       </t>
  </si>
  <si>
    <t xml:space="preserve">stroke mimic </t>
  </si>
  <si>
    <t>no disabling deficit</t>
  </si>
  <si>
    <t xml:space="preserve">patient or family refusal    </t>
  </si>
  <si>
    <t xml:space="preserve">elevated BP &gt;185/110 despite treatment   </t>
  </si>
  <si>
    <t xml:space="preserve">blood glucose &lt;50mg/dL </t>
  </si>
  <si>
    <t>low platelet count</t>
  </si>
  <si>
    <t>INR &gt;1.7</t>
  </si>
  <si>
    <t xml:space="preserve">elevated PTT     </t>
  </si>
  <si>
    <t>full-dose anticoagulation</t>
  </si>
  <si>
    <t>active internal bleeding</t>
  </si>
  <si>
    <t>other known bleeding diathesis</t>
  </si>
  <si>
    <t>stroke within 3 months</t>
  </si>
  <si>
    <t>intracranial or spinal surgery within 3 months</t>
  </si>
  <si>
    <t>significant head trauma within 3 months</t>
  </si>
  <si>
    <t>history of previous ICH</t>
  </si>
  <si>
    <t xml:space="preserve">hypodensity on CT &gt;1/3 cerebral hemisphere    </t>
  </si>
  <si>
    <t xml:space="preserve">intracranial neoplasm      </t>
  </si>
  <si>
    <t xml:space="preserve">symptoms suggest SAH       </t>
  </si>
  <si>
    <t>unsecure high-risk cerebral aneurysm</t>
  </si>
  <si>
    <t>serious trauma within 14 days</t>
  </si>
  <si>
    <t>major surgery within 14 days</t>
  </si>
  <si>
    <t>delayed diagnosis</t>
  </si>
  <si>
    <t>pregnancy</t>
  </si>
  <si>
    <t>seizure at onset</t>
  </si>
  <si>
    <t>other</t>
  </si>
  <si>
    <t>Ongoing HTN despite 2 or more IVP or IV drip initiated</t>
  </si>
  <si>
    <t>Further dx evaluation to confirm stroke in pt w/ blood glucose &lt;50</t>
  </si>
  <si>
    <t>Further dx evaluation to confirm stroke in patients who present with seizure</t>
  </si>
  <si>
    <t>Further dx evaluation to confirm stroke in patient who have other major metabolic disorder – Include other major metabolic disorder in comment section</t>
  </si>
  <si>
    <t>Management of cardiopulmonary arrest, respiratory failure (requiring intubation), major trauma/bleeding event</t>
  </si>
  <si>
    <t>Management of other emergent/acute condition – Include other emergent/acute condition in comment section</t>
  </si>
  <si>
    <t>Eligibility initially unclear due to timeline evolved after discussion with family/friends</t>
  </si>
  <si>
    <t>Eligibility initially unclear due to unclear recent procedure/surgery</t>
  </si>
  <si>
    <t>Eligibility initially unclear due to incomplete history</t>
  </si>
  <si>
    <t>Initial refusal by patient or family</t>
  </si>
  <si>
    <t>Consent delay due to patient wanting to discuss with family/proxy/spiritual guide first</t>
  </si>
  <si>
    <t>Consent delay due to inability to contact family/proxy</t>
  </si>
  <si>
    <t>Difficulty obtaining IV access</t>
  </si>
  <si>
    <t>Delayed/missed diagnosis</t>
  </si>
  <si>
    <t>Equipment related delay</t>
  </si>
  <si>
    <t>Provider wanted additional imaging to confirm stroke before treating (excluding glucose &lt; 50, seizure, or major metabolic disorder)</t>
  </si>
  <si>
    <t>Social/Religious beliefs</t>
  </si>
  <si>
    <t>Initial refusal of treatment or transfer by patient or family</t>
  </si>
  <si>
    <t>Delayed/missed recognition of LVO due to altered LOC, seizure, other metabolic disorders</t>
  </si>
  <si>
    <t xml:space="preserve">Delayed/missed recognition of LVO due to initial negative VAN screening </t>
  </si>
  <si>
    <t xml:space="preserve">Delay in determination of IR candidacy by accepting facility </t>
  </si>
  <si>
    <t>Delay in vascular imaging completion or interpretation</t>
  </si>
  <si>
    <t>Delay in your facility initiating transfer</t>
  </si>
  <si>
    <t>Delay in finding accepting center independently</t>
  </si>
  <si>
    <t>Delay in finding accepting center through LCC</t>
  </si>
  <si>
    <t>Delay in EMS arrival due to delayed dispatch</t>
  </si>
  <si>
    <t>Delay in EMS arrival due to weather conditions</t>
  </si>
  <si>
    <t>Delay in EMS arrival due to unit not available</t>
  </si>
  <si>
    <t>Reason Patient Not Transferred</t>
  </si>
  <si>
    <t>Large core infarct on imaging</t>
  </si>
  <si>
    <t>No large vessel occlusion identified on imaging</t>
  </si>
  <si>
    <t>No ischemic penumbra</t>
  </si>
  <si>
    <t>Chronic occlusion not amenable to IR</t>
  </si>
  <si>
    <t>Distal occlusion not amenable to IR</t>
  </si>
  <si>
    <t>Endovascular eligibility initially unclear due to timeline</t>
  </si>
  <si>
    <t>Social/religious beliefs</t>
  </si>
  <si>
    <t>unable to treat within 4.5 hrs of TSN</t>
  </si>
  <si>
    <t>justin.schleis3@la.gov</t>
  </si>
  <si>
    <t>For the unique hospital identifier, contact Justin Schleis.</t>
  </si>
  <si>
    <t>For problems with the spreadsheet, contact Justin Schleis. For questions regarding the criteria, contact Paige Hargrove at (225) 756-3440.</t>
  </si>
  <si>
    <t xml:space="preserve">Email the completed excel spreadsheet at the end of each quarter to Justin Schleis at </t>
  </si>
  <si>
    <r>
      <t xml:space="preserve">Known Time of Stroke Onset (Y/N)
</t>
    </r>
    <r>
      <rPr>
        <b/>
        <i/>
        <sz val="10"/>
        <rFont val="Calibri"/>
        <family val="2"/>
        <scheme val="minor"/>
      </rPr>
      <t>- If yes, then LKN and TSN are the same time</t>
    </r>
  </si>
  <si>
    <t>Last Known Normal
(Military Time)</t>
  </si>
  <si>
    <t xml:space="preserve">Time Symptoms Noted (Military Time)  </t>
  </si>
  <si>
    <t>Time CT Performed (Military Time)
(Goal=20 minutes from time of arrival at ED door)</t>
  </si>
  <si>
    <t>Time of IV lytic administered (Military Time)
(Goal=45 minutes from time of arrival at ED door)</t>
  </si>
  <si>
    <t>Reason patient LSN &lt;3.5 hours was not treated with IV lytic
**choose from dropdown box**</t>
  </si>
  <si>
    <t xml:space="preserve"> Reason why IV lytic administration was delayed
**choose from dropdown box**</t>
  </si>
  <si>
    <t>Reason why advanced imaging not pursued</t>
  </si>
  <si>
    <t>Imaging Used to Determine Eligibility for IV Lytic (MRI or CTP)</t>
  </si>
  <si>
    <t xml:space="preserve">Time Imaging for Unknown Stroke Onset (MRI or CTP) Completed
(Military Time)
</t>
  </si>
  <si>
    <t>Reason why patient not treated with IV lytic after advanced imaging</t>
  </si>
  <si>
    <t>Result of LVO?    **if LVO Positive, fill out orange boxes.  If VAN positive, but CTA negative, code LVO Negative</t>
  </si>
  <si>
    <t>Door to Imaging</t>
  </si>
  <si>
    <t>LSN to TSN</t>
  </si>
  <si>
    <t>TSN to Door</t>
  </si>
  <si>
    <t>CT</t>
  </si>
  <si>
    <t>other standard contraindication (includes completed stroke and ICH on CT)</t>
  </si>
  <si>
    <t>CTP not favorable, no/small penumbra/salvageable tissue</t>
  </si>
  <si>
    <t>CTP</t>
  </si>
  <si>
    <t>presence of LVO and need for emergent intervention</t>
  </si>
  <si>
    <t>MRI not favorable, completed stroke (no DWI-FLAIR mismatch)</t>
  </si>
  <si>
    <t>MRI</t>
  </si>
  <si>
    <t>advanced imaging not available</t>
  </si>
  <si>
    <t>MRI did not support stroke/stroke mimic</t>
  </si>
  <si>
    <t>patient not eligible for MRI</t>
  </si>
  <si>
    <t>patient/family refusal</t>
  </si>
  <si>
    <t>protocol not pursued with no clear reason</t>
  </si>
  <si>
    <t>These medians and percentages are pulled from the raw data you submit. There may be patients excluded based on what is submitted if there are approved delays or exclusions submitted.</t>
  </si>
  <si>
    <t>Great question.  When collecting data, the primary question is "What is the intent of using the data?"  LERN's intent is to 1) validate that centers attesting to Level III (Acute Stroke Ready Hospital) status are able to do what is expected and 2) provide process improvement recommendations when areas of weakness are identified.
We are looking for all patients who are coded with a stroke diagnosis.  For those who presented outside of the window, you would simply register the dummy identifier and times of LSN and arrival to indicate that they were not appropriate stroke codes/activations.  Some of your patients will represent delayed diagnoses, and some of these will have presented within the window, but were missed opportunities.  I would want there to be a note to indicate "delayed diagnosis".  If a pattern or disproportionate number of delayed diagnoses is noted from your center, this would provide an opportunity for additional stroke education (I would come out and give a presentation on commonly missed strokes).</t>
  </si>
  <si>
    <t>no disabling deficits</t>
  </si>
  <si>
    <t>2-26</t>
  </si>
  <si>
    <t>Unknown stroke onset</t>
  </si>
  <si>
    <t>Bed unavailable at initial requested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</si>
</sst>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h:mm;@"/>
    <numFmt numFmtId="165" formatCode="mm/dd/yy;@"/>
    <numFmt numFmtId="166" formatCode="[h]:mm:ss;@"/>
  </numFmts>
  <fonts count="24">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6"/>
      <color theme="1"/>
      <name val="Univers Extended"/>
      <family val="2"/>
    </font>
    <font>
      <b/>
      <sz val="14"/>
      <color theme="1"/>
      <name val="Calibri"/>
      <family val="2"/>
      <scheme val="minor"/>
    </font>
    <font>
      <sz val="14"/>
      <color theme="1"/>
      <name val="Calibri"/>
      <family val="2"/>
      <scheme val="minor"/>
    </font>
    <font>
      <b/>
      <sz val="14"/>
      <color theme="1"/>
      <name val="Univers Extended"/>
      <family val="2"/>
    </font>
    <font>
      <sz val="14"/>
      <color theme="1"/>
      <name val="Univers Extended"/>
      <family val="2"/>
    </font>
    <font>
      <b/>
      <sz val="10"/>
      <color theme="1"/>
      <name val="Univers Extended"/>
      <family val="2"/>
    </font>
    <font>
      <b/>
      <sz val="12"/>
      <color theme="1"/>
      <name val="Calibri"/>
      <family val="2"/>
      <scheme val="minor"/>
    </font>
    <font>
      <b/>
      <sz val="18"/>
      <color theme="1"/>
      <name val="Calibri"/>
      <family val="2"/>
      <scheme val="minor"/>
    </font>
    <font>
      <u/>
      <sz val="11"/>
      <color theme="10"/>
      <name val="Calibri"/>
      <family val="2"/>
      <scheme val="minor"/>
    </font>
    <font>
      <b/>
      <u/>
      <sz val="14"/>
      <color theme="10"/>
      <name val="Calibri"/>
      <family val="2"/>
      <scheme val="minor"/>
    </font>
    <font>
      <b/>
      <sz val="14"/>
      <name val="Calibri"/>
      <family val="2"/>
      <scheme val="minor"/>
    </font>
    <font>
      <b/>
      <sz val="12"/>
      <color theme="1"/>
      <name val="Univers Extended"/>
      <family val="2"/>
    </font>
    <font>
      <sz val="12"/>
      <name val="Calibri"/>
      <family val="2"/>
      <scheme val="minor"/>
    </font>
    <font>
      <sz val="12"/>
      <color theme="1"/>
      <name val="Times New Roman"/>
      <family val="1"/>
    </font>
    <font>
      <sz val="11"/>
      <color theme="1"/>
      <name val="Calibri"/>
      <family val="2"/>
    </font>
    <font>
      <sz val="12"/>
      <color theme="1"/>
      <name val="Calibri"/>
      <family val="2"/>
      <scheme val="minor"/>
    </font>
    <font>
      <b/>
      <u/>
      <sz val="11"/>
      <color theme="1"/>
      <name val="Calibri"/>
      <family val="2"/>
      <scheme val="minor"/>
    </font>
    <font>
      <b/>
      <sz val="11"/>
      <name val="Calibri"/>
      <family val="2"/>
      <scheme val="minor"/>
    </font>
    <font>
      <b/>
      <i/>
      <sz val="10"/>
      <name val="Calibri"/>
      <family val="2"/>
      <scheme val="minor"/>
    </font>
    <font>
      <b/>
      <sz val="11"/>
      <color rgb="FFFF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26">
    <border>
      <left/>
      <right/>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dashed">
        <color indexed="64"/>
      </left>
      <right/>
      <top style="thin">
        <color indexed="64"/>
      </top>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dashed">
        <color indexed="64"/>
      </right>
      <top style="thin">
        <color indexed="64"/>
      </top>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24">
    <xf numFmtId="0" fontId="0" fillId="0" borderId="0" xfId="0"/>
    <xf numFmtId="0" fontId="0" fillId="0" borderId="0" xfId="0" applyAlignment="1">
      <alignment horizontal="center"/>
    </xf>
    <xf numFmtId="0" fontId="0" fillId="2" borderId="0" xfId="0" applyFill="1" applyAlignment="1">
      <alignment horizontal="center" vertical="center"/>
    </xf>
    <xf numFmtId="0" fontId="2" fillId="3" borderId="0" xfId="0" applyFont="1" applyFill="1"/>
    <xf numFmtId="164" fontId="4" fillId="0" borderId="2" xfId="0" applyNumberFormat="1" applyFont="1" applyBorder="1" applyAlignment="1" applyProtection="1">
      <alignment vertical="center"/>
      <protection locked="0"/>
    </xf>
    <xf numFmtId="0" fontId="0" fillId="0" borderId="0" xfId="0" applyAlignment="1"/>
    <xf numFmtId="0" fontId="5" fillId="4" borderId="6" xfId="0" applyFont="1" applyFill="1" applyBorder="1" applyAlignment="1">
      <alignment horizontal="center" vertical="center" wrapText="1"/>
    </xf>
    <xf numFmtId="0" fontId="7" fillId="2" borderId="6" xfId="0" applyFont="1" applyFill="1" applyBorder="1" applyAlignment="1">
      <alignment horizontal="center" vertical="center"/>
    </xf>
    <xf numFmtId="0" fontId="4" fillId="2" borderId="6" xfId="0" applyFont="1" applyFill="1" applyBorder="1" applyAlignment="1">
      <alignment horizontal="center" vertical="center"/>
    </xf>
    <xf numFmtId="9" fontId="4" fillId="2" borderId="6" xfId="1" applyFont="1" applyFill="1" applyBorder="1" applyAlignment="1">
      <alignment horizontal="center" vertical="center"/>
    </xf>
    <xf numFmtId="0" fontId="0" fillId="0" borderId="0" xfId="0" applyProtection="1"/>
    <xf numFmtId="0" fontId="0" fillId="0" borderId="0" xfId="0" applyFont="1" applyProtection="1"/>
    <xf numFmtId="0" fontId="0" fillId="0" borderId="0" xfId="0" applyAlignment="1" applyProtection="1">
      <alignment vertical="center"/>
    </xf>
    <xf numFmtId="0" fontId="2" fillId="0" borderId="0" xfId="0" applyFont="1" applyAlignment="1" applyProtection="1">
      <alignment horizontal="center" vertical="center"/>
    </xf>
    <xf numFmtId="20" fontId="2" fillId="0" borderId="0" xfId="0" applyNumberFormat="1" applyFont="1" applyFill="1" applyAlignment="1" applyProtection="1">
      <alignment horizontal="left" vertical="center" indent="1"/>
    </xf>
    <xf numFmtId="0" fontId="2" fillId="2" borderId="0" xfId="0" applyFont="1" applyFill="1" applyAlignment="1" applyProtection="1">
      <alignment horizontal="center" vertical="center"/>
    </xf>
    <xf numFmtId="0" fontId="0" fillId="2" borderId="0" xfId="0" applyFill="1" applyProtection="1"/>
    <xf numFmtId="20" fontId="0" fillId="0" borderId="0" xfId="0" applyNumberFormat="1" applyFont="1" applyAlignment="1" applyProtection="1">
      <alignment horizontal="left" vertical="center"/>
    </xf>
    <xf numFmtId="0" fontId="0" fillId="0" borderId="0" xfId="0" applyFont="1" applyAlignment="1" applyProtection="1">
      <alignment vertical="center"/>
    </xf>
    <xf numFmtId="20" fontId="0" fillId="0" borderId="0" xfId="0" applyNumberFormat="1" applyFont="1" applyBorder="1" applyAlignment="1" applyProtection="1">
      <alignment horizontal="left" vertical="center"/>
    </xf>
    <xf numFmtId="0" fontId="5" fillId="4" borderId="3"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Alignment="1" applyProtection="1">
      <alignment vertical="center" wrapText="1"/>
    </xf>
    <xf numFmtId="0" fontId="0" fillId="0" borderId="0" xfId="0" applyAlignment="1" applyProtection="1"/>
    <xf numFmtId="0" fontId="3" fillId="0" borderId="0" xfId="0" applyFont="1" applyBorder="1" applyAlignment="1" applyProtection="1">
      <alignment horizontal="center" vertical="center"/>
    </xf>
    <xf numFmtId="0" fontId="0" fillId="5" borderId="0" xfId="0" applyFill="1" applyAlignment="1" applyProtection="1">
      <alignment vertical="center"/>
    </xf>
    <xf numFmtId="0" fontId="5" fillId="5" borderId="1" xfId="0" applyFont="1" applyFill="1" applyBorder="1" applyAlignment="1" applyProtection="1">
      <alignment vertical="center"/>
    </xf>
    <xf numFmtId="164" fontId="4" fillId="5" borderId="2" xfId="0" applyNumberFormat="1" applyFont="1" applyFill="1" applyBorder="1" applyAlignment="1" applyProtection="1">
      <alignment vertical="center"/>
    </xf>
    <xf numFmtId="164" fontId="9" fillId="5" borderId="2" xfId="0" applyNumberFormat="1" applyFont="1" applyFill="1" applyBorder="1" applyAlignment="1" applyProtection="1">
      <alignment vertical="center" wrapText="1"/>
    </xf>
    <xf numFmtId="165" fontId="0" fillId="0" borderId="0" xfId="0" applyNumberFormat="1" applyProtection="1"/>
    <xf numFmtId="165" fontId="5" fillId="5" borderId="1" xfId="0" applyNumberFormat="1" applyFont="1" applyFill="1" applyBorder="1" applyAlignment="1" applyProtection="1">
      <alignment vertical="center"/>
    </xf>
    <xf numFmtId="165" fontId="5" fillId="0" borderId="1" xfId="0" applyNumberFormat="1" applyFont="1" applyBorder="1" applyAlignment="1" applyProtection="1">
      <alignment vertical="center"/>
      <protection locked="0"/>
    </xf>
    <xf numFmtId="165" fontId="0" fillId="0" borderId="0" xfId="0" applyNumberFormat="1" applyBorder="1" applyProtection="1"/>
    <xf numFmtId="0" fontId="6" fillId="0" borderId="0" xfId="0" applyFont="1" applyBorder="1" applyProtection="1"/>
    <xf numFmtId="0" fontId="0" fillId="0" borderId="0" xfId="0" applyAlignment="1">
      <alignment horizontal="left" vertical="top" wrapText="1"/>
    </xf>
    <xf numFmtId="0" fontId="11" fillId="0" borderId="0" xfId="0" applyFont="1" applyAlignment="1">
      <alignment horizontal="center"/>
    </xf>
    <xf numFmtId="0" fontId="0" fillId="5" borderId="0" xfId="0" applyFill="1" applyAlignment="1">
      <alignment horizontal="left" vertical="top" wrapText="1"/>
    </xf>
    <xf numFmtId="0" fontId="0" fillId="5" borderId="0" xfId="0" applyFill="1"/>
    <xf numFmtId="0" fontId="2" fillId="0" borderId="0" xfId="0" applyFont="1" applyAlignment="1">
      <alignment horizontal="center"/>
    </xf>
    <xf numFmtId="0" fontId="0" fillId="0" borderId="0" xfId="0" applyAlignment="1">
      <alignment vertical="top" wrapText="1"/>
    </xf>
    <xf numFmtId="0" fontId="13" fillId="6" borderId="0" xfId="2" applyFont="1" applyFill="1"/>
    <xf numFmtId="165" fontId="14" fillId="0" borderId="0" xfId="0" applyNumberFormat="1" applyFont="1" applyAlignment="1" applyProtection="1">
      <alignment vertical="center" wrapText="1"/>
    </xf>
    <xf numFmtId="49" fontId="13" fillId="0" borderId="0" xfId="2" applyNumberFormat="1" applyFont="1" applyAlignment="1" applyProtection="1">
      <alignment horizontal="center" vertical="center" wrapText="1"/>
    </xf>
    <xf numFmtId="49" fontId="5" fillId="0" borderId="0" xfId="0" applyNumberFormat="1" applyFont="1" applyAlignment="1" applyProtection="1">
      <alignment vertical="center"/>
    </xf>
    <xf numFmtId="49" fontId="5" fillId="4" borderId="3" xfId="0" applyNumberFormat="1" applyFont="1" applyFill="1" applyBorder="1" applyAlignment="1" applyProtection="1">
      <alignment horizontal="center" vertical="center" wrapText="1"/>
    </xf>
    <xf numFmtId="49" fontId="5" fillId="5" borderId="1" xfId="0" applyNumberFormat="1" applyFont="1" applyFill="1" applyBorder="1" applyAlignment="1" applyProtection="1">
      <alignment horizontal="center" vertical="center"/>
    </xf>
    <xf numFmtId="49" fontId="5" fillId="0" borderId="1" xfId="0" applyNumberFormat="1" applyFont="1" applyBorder="1" applyAlignment="1" applyProtection="1">
      <alignment horizontal="center" vertical="center"/>
      <protection locked="0"/>
    </xf>
    <xf numFmtId="49" fontId="0" fillId="0" borderId="0" xfId="0" applyNumberFormat="1" applyBorder="1" applyAlignment="1" applyProtection="1">
      <alignment horizontal="center"/>
    </xf>
    <xf numFmtId="0" fontId="15" fillId="2" borderId="6" xfId="0" applyFont="1" applyFill="1" applyBorder="1" applyAlignment="1">
      <alignment horizontal="center" vertical="center"/>
    </xf>
    <xf numFmtId="0" fontId="12" fillId="0" borderId="0" xfId="2" applyAlignment="1">
      <alignment vertical="top" wrapText="1"/>
    </xf>
    <xf numFmtId="0" fontId="16" fillId="0" borderId="0" xfId="0" applyFont="1" applyAlignment="1">
      <alignment wrapText="1"/>
    </xf>
    <xf numFmtId="0" fontId="16" fillId="0" borderId="0" xfId="0" applyFont="1" applyAlignment="1">
      <alignment vertical="center" wrapText="1"/>
    </xf>
    <xf numFmtId="164" fontId="9" fillId="5" borderId="9" xfId="0" applyNumberFormat="1" applyFont="1" applyFill="1" applyBorder="1" applyAlignment="1" applyProtection="1">
      <alignment vertical="center" wrapText="1"/>
    </xf>
    <xf numFmtId="0" fontId="2" fillId="0" borderId="6" xfId="0" applyFont="1" applyBorder="1" applyProtection="1"/>
    <xf numFmtId="0" fontId="2" fillId="5" borderId="12" xfId="0" applyFont="1" applyFill="1" applyBorder="1" applyAlignment="1" applyProtection="1">
      <alignment vertical="center"/>
    </xf>
    <xf numFmtId="0" fontId="17" fillId="0" borderId="0" xfId="0" applyFont="1" applyAlignment="1">
      <alignment wrapText="1"/>
    </xf>
    <xf numFmtId="164" fontId="8" fillId="0" borderId="10" xfId="0" applyNumberFormat="1" applyFont="1" applyBorder="1" applyAlignment="1" applyProtection="1">
      <alignment vertical="center"/>
      <protection locked="0"/>
    </xf>
    <xf numFmtId="20" fontId="6" fillId="0" borderId="2" xfId="0" applyNumberFormat="1" applyFont="1" applyBorder="1" applyAlignment="1" applyProtection="1">
      <alignment horizontal="left" vertical="center"/>
      <protection locked="0"/>
    </xf>
    <xf numFmtId="0" fontId="18" fillId="0" borderId="0" xfId="0" applyFont="1" applyAlignment="1">
      <alignment wrapText="1"/>
    </xf>
    <xf numFmtId="0" fontId="0" fillId="0" borderId="0" xfId="0" applyFont="1" applyAlignment="1">
      <alignment wrapText="1"/>
    </xf>
    <xf numFmtId="1" fontId="0" fillId="0" borderId="0" xfId="0" applyNumberFormat="1" applyProtection="1"/>
    <xf numFmtId="1" fontId="0" fillId="0" borderId="0" xfId="0" applyNumberFormat="1" applyAlignment="1" applyProtection="1"/>
    <xf numFmtId="1" fontId="6" fillId="0" borderId="2" xfId="0" applyNumberFormat="1" applyFont="1" applyBorder="1" applyAlignment="1" applyProtection="1">
      <alignment horizontal="left" vertical="center"/>
      <protection locked="0"/>
    </xf>
    <xf numFmtId="164" fontId="0" fillId="0" borderId="0" xfId="0" applyNumberFormat="1" applyAlignment="1" applyProtection="1"/>
    <xf numFmtId="164" fontId="6" fillId="0" borderId="2" xfId="0" applyNumberFormat="1" applyFont="1" applyBorder="1" applyAlignment="1" applyProtection="1">
      <alignment horizontal="left" vertical="center"/>
      <protection locked="0"/>
    </xf>
    <xf numFmtId="164" fontId="0" fillId="0" borderId="0" xfId="0" applyNumberFormat="1" applyProtection="1"/>
    <xf numFmtId="0" fontId="19" fillId="0" borderId="0" xfId="0" applyFont="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1" fontId="6" fillId="5" borderId="13" xfId="0" applyNumberFormat="1" applyFont="1" applyFill="1" applyBorder="1" applyAlignment="1" applyProtection="1">
      <alignment horizontal="left" vertical="center"/>
    </xf>
    <xf numFmtId="164" fontId="6" fillId="5" borderId="13" xfId="0" applyNumberFormat="1" applyFont="1" applyFill="1" applyBorder="1" applyAlignment="1" applyProtection="1">
      <alignment horizontal="left" vertical="center"/>
    </xf>
    <xf numFmtId="164" fontId="8" fillId="5" borderId="14" xfId="0" applyNumberFormat="1" applyFont="1" applyFill="1" applyBorder="1" applyAlignment="1" applyProtection="1">
      <alignment vertical="center"/>
    </xf>
    <xf numFmtId="164" fontId="8" fillId="5" borderId="13" xfId="0" applyNumberFormat="1" applyFont="1" applyFill="1" applyBorder="1" applyAlignment="1" applyProtection="1">
      <alignment vertical="center"/>
    </xf>
    <xf numFmtId="20" fontId="6" fillId="5" borderId="13" xfId="0" applyNumberFormat="1" applyFont="1" applyFill="1" applyBorder="1" applyAlignment="1" applyProtection="1">
      <alignment horizontal="left" vertical="center"/>
    </xf>
    <xf numFmtId="1" fontId="5" fillId="4" borderId="6" xfId="0" applyNumberFormat="1"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2" fillId="0" borderId="15" xfId="0" applyFont="1" applyBorder="1" applyProtection="1"/>
    <xf numFmtId="0" fontId="2" fillId="0" borderId="0" xfId="0" applyFont="1" applyBorder="1" applyProtection="1"/>
    <xf numFmtId="0" fontId="0" fillId="0" borderId="17" xfId="0" applyBorder="1" applyProtection="1"/>
    <xf numFmtId="0" fontId="0" fillId="0" borderId="19" xfId="0" applyBorder="1" applyProtection="1"/>
    <xf numFmtId="0" fontId="6" fillId="4" borderId="20"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21" xfId="0" applyFont="1" applyFill="1" applyBorder="1" applyAlignment="1" applyProtection="1">
      <alignment horizontal="center" vertical="center" wrapText="1"/>
    </xf>
    <xf numFmtId="0" fontId="5" fillId="0" borderId="1" xfId="0" applyFont="1" applyBorder="1" applyAlignment="1" applyProtection="1">
      <alignment horizontal="center" vertical="center"/>
      <protection locked="0"/>
    </xf>
    <xf numFmtId="164" fontId="5" fillId="7" borderId="22" xfId="0" applyNumberFormat="1" applyFont="1" applyFill="1" applyBorder="1" applyAlignment="1" applyProtection="1">
      <alignment horizontal="center" vertical="center" wrapText="1"/>
    </xf>
    <xf numFmtId="164" fontId="5" fillId="7" borderId="23" xfId="0" applyNumberFormat="1" applyFont="1" applyFill="1" applyBorder="1" applyAlignment="1" applyProtection="1">
      <alignment horizontal="center" vertical="center" wrapText="1"/>
    </xf>
    <xf numFmtId="164" fontId="6" fillId="7" borderId="24" xfId="0" applyNumberFormat="1" applyFont="1" applyFill="1" applyBorder="1" applyAlignment="1" applyProtection="1">
      <alignment horizontal="center" vertical="center" wrapText="1"/>
    </xf>
    <xf numFmtId="20" fontId="21" fillId="0" borderId="0" xfId="0" applyNumberFormat="1" applyFont="1" applyFill="1" applyAlignment="1" applyProtection="1">
      <alignment horizontal="left" vertical="center" indent="1"/>
    </xf>
    <xf numFmtId="20" fontId="21" fillId="0" borderId="0" xfId="0" applyNumberFormat="1" applyFont="1" applyAlignment="1" applyProtection="1">
      <alignment horizontal="left" vertical="center" indent="1"/>
    </xf>
    <xf numFmtId="0" fontId="0" fillId="8" borderId="0" xfId="0" applyFill="1"/>
    <xf numFmtId="0" fontId="5" fillId="5" borderId="10" xfId="0" applyFont="1" applyFill="1" applyBorder="1" applyAlignment="1" applyProtection="1">
      <alignment vertical="center"/>
    </xf>
    <xf numFmtId="0" fontId="14" fillId="9" borderId="25" xfId="0" applyFont="1" applyFill="1" applyBorder="1" applyAlignment="1">
      <alignment horizontal="center" vertical="center" wrapText="1"/>
    </xf>
    <xf numFmtId="0" fontId="0" fillId="0" borderId="0" xfId="0" applyFill="1"/>
    <xf numFmtId="0" fontId="5" fillId="4"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4" fillId="4" borderId="6" xfId="0" applyFont="1" applyFill="1" applyBorder="1" applyAlignment="1">
      <alignment horizontal="center" vertical="center" wrapText="1"/>
    </xf>
    <xf numFmtId="1" fontId="5" fillId="9" borderId="6" xfId="0" applyNumberFormat="1" applyFont="1" applyFill="1" applyBorder="1" applyAlignment="1">
      <alignment horizontal="center" vertical="center" wrapText="1"/>
    </xf>
    <xf numFmtId="164" fontId="5" fillId="9" borderId="22" xfId="0" applyNumberFormat="1" applyFont="1" applyFill="1" applyBorder="1" applyAlignment="1">
      <alignment horizontal="center" vertical="center" wrapText="1"/>
    </xf>
    <xf numFmtId="49" fontId="6" fillId="0" borderId="2" xfId="0" applyNumberFormat="1" applyFont="1" applyBorder="1" applyAlignment="1" applyProtection="1">
      <alignment horizontal="left" vertical="center"/>
      <protection locked="0"/>
    </xf>
    <xf numFmtId="49" fontId="5" fillId="0" borderId="10" xfId="0" applyNumberFormat="1" applyFont="1" applyBorder="1" applyAlignment="1" applyProtection="1">
      <alignment horizontal="center" vertical="center"/>
      <protection locked="0"/>
    </xf>
    <xf numFmtId="49" fontId="9" fillId="0" borderId="2" xfId="0" applyNumberFormat="1" applyFont="1" applyBorder="1" applyAlignment="1" applyProtection="1">
      <alignment vertical="center" wrapText="1"/>
      <protection locked="0"/>
    </xf>
    <xf numFmtId="49" fontId="9" fillId="0" borderId="9" xfId="0" applyNumberFormat="1" applyFont="1" applyBorder="1" applyAlignment="1" applyProtection="1">
      <alignment vertical="center" wrapText="1"/>
      <protection locked="0"/>
    </xf>
    <xf numFmtId="49" fontId="2" fillId="2" borderId="11" xfId="0" applyNumberFormat="1" applyFont="1" applyFill="1" applyBorder="1" applyAlignment="1" applyProtection="1">
      <alignment vertical="center"/>
      <protection locked="0"/>
    </xf>
    <xf numFmtId="1" fontId="5" fillId="4" borderId="6" xfId="0" applyNumberFormat="1" applyFont="1" applyFill="1" applyBorder="1" applyAlignment="1">
      <alignment horizontal="center" vertical="center" wrapText="1"/>
    </xf>
    <xf numFmtId="0" fontId="0" fillId="0" borderId="0" xfId="0" applyBorder="1" applyProtection="1"/>
    <xf numFmtId="20" fontId="6" fillId="5" borderId="0" xfId="0" applyNumberFormat="1" applyFont="1" applyFill="1" applyBorder="1" applyAlignment="1" applyProtection="1">
      <alignment horizontal="left" vertical="center"/>
    </xf>
    <xf numFmtId="164" fontId="6" fillId="7" borderId="24"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0" fontId="17" fillId="0" borderId="0" xfId="0" applyFont="1"/>
    <xf numFmtId="166" fontId="4" fillId="2" borderId="6" xfId="0" applyNumberFormat="1" applyFont="1" applyFill="1" applyBorder="1" applyAlignment="1">
      <alignment horizontal="center" vertical="center"/>
    </xf>
    <xf numFmtId="0" fontId="23" fillId="0" borderId="0" xfId="0" applyFont="1"/>
    <xf numFmtId="0" fontId="0" fillId="0" borderId="0" xfId="0" applyAlignment="1" applyProtection="1"/>
    <xf numFmtId="0" fontId="3" fillId="0" borderId="5" xfId="0" applyFont="1" applyBorder="1" applyAlignment="1" applyProtection="1">
      <alignment horizontal="center" vertical="center"/>
    </xf>
    <xf numFmtId="0" fontId="0" fillId="0" borderId="16" xfId="0" applyBorder="1" applyAlignment="1" applyProtection="1"/>
    <xf numFmtId="0" fontId="0" fillId="0" borderId="7" xfId="0" applyBorder="1" applyAlignment="1" applyProtection="1"/>
    <xf numFmtId="0" fontId="3" fillId="0" borderId="18" xfId="0" applyFont="1"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Border="1" applyAlignment="1" applyProtection="1"/>
    <xf numFmtId="0" fontId="3" fillId="0" borderId="0" xfId="0" applyFont="1" applyBorder="1" applyAlignment="1">
      <alignment horizontal="center" vertical="center"/>
    </xf>
    <xf numFmtId="0" fontId="0" fillId="0" borderId="0" xfId="0" applyAlignment="1">
      <alignment horizontal="center"/>
    </xf>
    <xf numFmtId="0" fontId="0" fillId="0" borderId="0" xfId="0" applyAlignment="1"/>
    <xf numFmtId="0" fontId="11" fillId="0" borderId="0" xfId="0" applyFont="1" applyAlignment="1">
      <alignment horizontal="center"/>
    </xf>
  </cellXfs>
  <cellStyles count="3">
    <cellStyle name="Hyperlink" xfId="2" builtinId="8"/>
    <cellStyle name="Normal" xfId="0" builtinId="0"/>
    <cellStyle name="Percent" xfId="1" builtinId="5"/>
  </cellStyles>
  <dxfs count="14">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rgb="FFFF0000"/>
      </font>
      <fill>
        <patternFill>
          <bgColor rgb="FFFFFF00"/>
        </patternFill>
      </fill>
    </dxf>
    <dxf>
      <font>
        <strike val="0"/>
        <color theme="0"/>
      </font>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rgb="FFFF0000"/>
      </font>
      <fill>
        <patternFill>
          <bgColor rgb="FFFFFF00"/>
        </patternFill>
      </fill>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25</xdr:col>
      <xdr:colOff>731301</xdr:colOff>
      <xdr:row>0</xdr:row>
      <xdr:rowOff>1097280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0"/>
          <a:ext cx="12466102" cy="1097280"/>
        </a:xfrm>
        <a:prstGeom prst="rect">
          <a:avLst/>
        </a:prstGeom>
      </xdr:spPr>
    </xdr:pic>
    <xdr:clientData/>
  </xdr:twoCellAnchor>
  <xdr:twoCellAnchor editAs="oneCell">
    <xdr:from>
      <xdr:col>3</xdr:col>
      <xdr:colOff>0</xdr:colOff>
      <xdr:row>0</xdr:row>
      <xdr:rowOff>0</xdr:rowOff>
    </xdr:from>
    <xdr:to>
      <xdr:col>11</xdr:col>
      <xdr:colOff>1151701</xdr:colOff>
      <xdr:row>0</xdr:row>
      <xdr:rowOff>1097375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2628900" y="0"/>
          <a:ext cx="12467401" cy="1097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457200</xdr:colOff>
      <xdr:row>0</xdr:row>
      <xdr:rowOff>0</xdr:rowOff>
    </xdr:from>
    <xdr:to>
      <xdr:col>10</xdr:col>
      <xdr:colOff>759877</xdr:colOff>
      <xdr:row>1</xdr:row>
      <xdr:rowOff>1905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0" y="0"/>
          <a:ext cx="10284877" cy="1183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12</xdr:col>
          <xdr:colOff>304800</xdr:colOff>
          <xdr:row>6</xdr:row>
          <xdr:rowOff>114300</xdr:rowOff>
        </xdr:to>
        <xdr:sp macro="" textlink="">
          <xdr:nvSpPr>
            <xdr:cNvPr id="4099" name="Object 3" hidden="1">
              <a:extLst>
                <a:ext uri="{63B3BB69-23CF-44E3-9099-C40C66FF867C}">
                  <a14:compatExt spid="_x0000_s4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0</xdr:row>
      <xdr:rowOff>0</xdr:rowOff>
    </xdr:from>
    <xdr:to>
      <xdr:col>10</xdr:col>
      <xdr:colOff>372378</xdr:colOff>
      <xdr:row>44</xdr:row>
      <xdr:rowOff>20223</xdr:rowOff>
    </xdr:to>
    <xdr:pic>
      <xdr:nvPicPr>
        <xdr:cNvPr id="13" name="Picture 12"/>
        <xdr:cNvPicPr>
          <a:picLocks noChangeAspect="1"/>
        </xdr:cNvPicPr>
      </xdr:nvPicPr>
      <xdr:blipFill>
        <a:blip xmlns:r="http://schemas.openxmlformats.org/officeDocument/2006/relationships" r:embed="rId1"/>
        <a:stretch>
          <a:fillRect/>
        </a:stretch>
      </xdr:blipFill>
      <xdr:spPr>
        <a:xfrm>
          <a:off x="0" y="0"/>
          <a:ext cx="6468378" cy="8402223"/>
        </a:xfrm>
        <a:prstGeom prst="rect">
          <a:avLst/>
        </a:prstGeom>
      </xdr:spPr>
    </xdr:pic>
    <xdr:clientData/>
  </xdr:twoCellAnchor>
  <xdr:twoCellAnchor editAs="oneCell">
    <xdr:from>
      <xdr:col>0</xdr:col>
      <xdr:colOff>0</xdr:colOff>
      <xdr:row>45</xdr:row>
      <xdr:rowOff>0</xdr:rowOff>
    </xdr:from>
    <xdr:to>
      <xdr:col>10</xdr:col>
      <xdr:colOff>248535</xdr:colOff>
      <xdr:row>88</xdr:row>
      <xdr:rowOff>163091</xdr:rowOff>
    </xdr:to>
    <xdr:pic>
      <xdr:nvPicPr>
        <xdr:cNvPr id="14" name="Picture 13"/>
        <xdr:cNvPicPr>
          <a:picLocks noChangeAspect="1"/>
        </xdr:cNvPicPr>
      </xdr:nvPicPr>
      <xdr:blipFill>
        <a:blip xmlns:r="http://schemas.openxmlformats.org/officeDocument/2006/relationships" r:embed="rId2"/>
        <a:stretch>
          <a:fillRect/>
        </a:stretch>
      </xdr:blipFill>
      <xdr:spPr>
        <a:xfrm>
          <a:off x="0" y="8572500"/>
          <a:ext cx="6344535" cy="8354591"/>
        </a:xfrm>
        <a:prstGeom prst="rect">
          <a:avLst/>
        </a:prstGeom>
      </xdr:spPr>
    </xdr:pic>
    <xdr:clientData/>
  </xdr:twoCellAnchor>
  <xdr:twoCellAnchor editAs="oneCell">
    <xdr:from>
      <xdr:col>0</xdr:col>
      <xdr:colOff>0</xdr:colOff>
      <xdr:row>90</xdr:row>
      <xdr:rowOff>0</xdr:rowOff>
    </xdr:from>
    <xdr:to>
      <xdr:col>10</xdr:col>
      <xdr:colOff>29430</xdr:colOff>
      <xdr:row>133</xdr:row>
      <xdr:rowOff>172617</xdr:rowOff>
    </xdr:to>
    <xdr:pic>
      <xdr:nvPicPr>
        <xdr:cNvPr id="15" name="Picture 14"/>
        <xdr:cNvPicPr>
          <a:picLocks noChangeAspect="1"/>
        </xdr:cNvPicPr>
      </xdr:nvPicPr>
      <xdr:blipFill>
        <a:blip xmlns:r="http://schemas.openxmlformats.org/officeDocument/2006/relationships" r:embed="rId3"/>
        <a:stretch>
          <a:fillRect/>
        </a:stretch>
      </xdr:blipFill>
      <xdr:spPr>
        <a:xfrm>
          <a:off x="0" y="17145000"/>
          <a:ext cx="6125430" cy="8364117"/>
        </a:xfrm>
        <a:prstGeom prst="rect">
          <a:avLst/>
        </a:prstGeom>
      </xdr:spPr>
    </xdr:pic>
    <xdr:clientData/>
  </xdr:twoCellAnchor>
  <xdr:twoCellAnchor editAs="oneCell">
    <xdr:from>
      <xdr:col>0</xdr:col>
      <xdr:colOff>0</xdr:colOff>
      <xdr:row>135</xdr:row>
      <xdr:rowOff>0</xdr:rowOff>
    </xdr:from>
    <xdr:to>
      <xdr:col>9</xdr:col>
      <xdr:colOff>600925</xdr:colOff>
      <xdr:row>179</xdr:row>
      <xdr:rowOff>77381</xdr:rowOff>
    </xdr:to>
    <xdr:pic>
      <xdr:nvPicPr>
        <xdr:cNvPr id="16" name="Picture 15"/>
        <xdr:cNvPicPr>
          <a:picLocks noChangeAspect="1"/>
        </xdr:cNvPicPr>
      </xdr:nvPicPr>
      <xdr:blipFill>
        <a:blip xmlns:r="http://schemas.openxmlformats.org/officeDocument/2006/relationships" r:embed="rId4"/>
        <a:stretch>
          <a:fillRect/>
        </a:stretch>
      </xdr:blipFill>
      <xdr:spPr>
        <a:xfrm>
          <a:off x="0" y="25717500"/>
          <a:ext cx="6087325" cy="8459381"/>
        </a:xfrm>
        <a:prstGeom prst="rect">
          <a:avLst/>
        </a:prstGeom>
      </xdr:spPr>
    </xdr:pic>
    <xdr:clientData/>
  </xdr:twoCellAnchor>
  <xdr:twoCellAnchor editAs="oneCell">
    <xdr:from>
      <xdr:col>0</xdr:col>
      <xdr:colOff>0</xdr:colOff>
      <xdr:row>180</xdr:row>
      <xdr:rowOff>0</xdr:rowOff>
    </xdr:from>
    <xdr:to>
      <xdr:col>10</xdr:col>
      <xdr:colOff>229483</xdr:colOff>
      <xdr:row>223</xdr:row>
      <xdr:rowOff>172617</xdr:rowOff>
    </xdr:to>
    <xdr:pic>
      <xdr:nvPicPr>
        <xdr:cNvPr id="17" name="Picture 16"/>
        <xdr:cNvPicPr>
          <a:picLocks noChangeAspect="1"/>
        </xdr:cNvPicPr>
      </xdr:nvPicPr>
      <xdr:blipFill>
        <a:blip xmlns:r="http://schemas.openxmlformats.org/officeDocument/2006/relationships" r:embed="rId5"/>
        <a:stretch>
          <a:fillRect/>
        </a:stretch>
      </xdr:blipFill>
      <xdr:spPr>
        <a:xfrm>
          <a:off x="0" y="34290000"/>
          <a:ext cx="6325483" cy="8364117"/>
        </a:xfrm>
        <a:prstGeom prst="rect">
          <a:avLst/>
        </a:prstGeom>
      </xdr:spPr>
    </xdr:pic>
    <xdr:clientData/>
  </xdr:twoCellAnchor>
  <xdr:twoCellAnchor editAs="oneCell">
    <xdr:from>
      <xdr:col>0</xdr:col>
      <xdr:colOff>0</xdr:colOff>
      <xdr:row>225</xdr:row>
      <xdr:rowOff>0</xdr:rowOff>
    </xdr:from>
    <xdr:to>
      <xdr:col>10</xdr:col>
      <xdr:colOff>29430</xdr:colOff>
      <xdr:row>269</xdr:row>
      <xdr:rowOff>77381</xdr:rowOff>
    </xdr:to>
    <xdr:pic>
      <xdr:nvPicPr>
        <xdr:cNvPr id="18" name="Picture 17"/>
        <xdr:cNvPicPr>
          <a:picLocks noChangeAspect="1"/>
        </xdr:cNvPicPr>
      </xdr:nvPicPr>
      <xdr:blipFill>
        <a:blip xmlns:r="http://schemas.openxmlformats.org/officeDocument/2006/relationships" r:embed="rId6"/>
        <a:stretch>
          <a:fillRect/>
        </a:stretch>
      </xdr:blipFill>
      <xdr:spPr>
        <a:xfrm>
          <a:off x="0" y="42862500"/>
          <a:ext cx="6125430" cy="8459381"/>
        </a:xfrm>
        <a:prstGeom prst="rect">
          <a:avLst/>
        </a:prstGeom>
      </xdr:spPr>
    </xdr:pic>
    <xdr:clientData/>
  </xdr:twoCellAnchor>
  <xdr:twoCellAnchor editAs="oneCell">
    <xdr:from>
      <xdr:col>0</xdr:col>
      <xdr:colOff>0</xdr:colOff>
      <xdr:row>270</xdr:row>
      <xdr:rowOff>0</xdr:rowOff>
    </xdr:from>
    <xdr:to>
      <xdr:col>10</xdr:col>
      <xdr:colOff>172325</xdr:colOff>
      <xdr:row>314</xdr:row>
      <xdr:rowOff>10696</xdr:rowOff>
    </xdr:to>
    <xdr:pic>
      <xdr:nvPicPr>
        <xdr:cNvPr id="19" name="Picture 18"/>
        <xdr:cNvPicPr>
          <a:picLocks noChangeAspect="1"/>
        </xdr:cNvPicPr>
      </xdr:nvPicPr>
      <xdr:blipFill>
        <a:blip xmlns:r="http://schemas.openxmlformats.org/officeDocument/2006/relationships" r:embed="rId7"/>
        <a:stretch>
          <a:fillRect/>
        </a:stretch>
      </xdr:blipFill>
      <xdr:spPr>
        <a:xfrm>
          <a:off x="0" y="51435000"/>
          <a:ext cx="6268325" cy="8392696"/>
        </a:xfrm>
        <a:prstGeom prst="rect">
          <a:avLst/>
        </a:prstGeom>
      </xdr:spPr>
    </xdr:pic>
    <xdr:clientData/>
  </xdr:twoCellAnchor>
  <xdr:twoCellAnchor editAs="oneCell">
    <xdr:from>
      <xdr:col>0</xdr:col>
      <xdr:colOff>0</xdr:colOff>
      <xdr:row>315</xdr:row>
      <xdr:rowOff>0</xdr:rowOff>
    </xdr:from>
    <xdr:to>
      <xdr:col>10</xdr:col>
      <xdr:colOff>115167</xdr:colOff>
      <xdr:row>359</xdr:row>
      <xdr:rowOff>134539</xdr:rowOff>
    </xdr:to>
    <xdr:pic>
      <xdr:nvPicPr>
        <xdr:cNvPr id="20" name="Picture 19"/>
        <xdr:cNvPicPr>
          <a:picLocks noChangeAspect="1"/>
        </xdr:cNvPicPr>
      </xdr:nvPicPr>
      <xdr:blipFill>
        <a:blip xmlns:r="http://schemas.openxmlformats.org/officeDocument/2006/relationships" r:embed="rId8"/>
        <a:stretch>
          <a:fillRect/>
        </a:stretch>
      </xdr:blipFill>
      <xdr:spPr>
        <a:xfrm>
          <a:off x="0" y="60007500"/>
          <a:ext cx="6211167" cy="8516539"/>
        </a:xfrm>
        <a:prstGeom prst="rect">
          <a:avLst/>
        </a:prstGeom>
      </xdr:spPr>
    </xdr:pic>
    <xdr:clientData/>
  </xdr:twoCellAnchor>
  <xdr:twoCellAnchor editAs="oneCell">
    <xdr:from>
      <xdr:col>0</xdr:col>
      <xdr:colOff>0</xdr:colOff>
      <xdr:row>361</xdr:row>
      <xdr:rowOff>0</xdr:rowOff>
    </xdr:from>
    <xdr:to>
      <xdr:col>10</xdr:col>
      <xdr:colOff>191377</xdr:colOff>
      <xdr:row>405</xdr:row>
      <xdr:rowOff>58328</xdr:rowOff>
    </xdr:to>
    <xdr:pic>
      <xdr:nvPicPr>
        <xdr:cNvPr id="21" name="Picture 20"/>
        <xdr:cNvPicPr>
          <a:picLocks noChangeAspect="1"/>
        </xdr:cNvPicPr>
      </xdr:nvPicPr>
      <xdr:blipFill>
        <a:blip xmlns:r="http://schemas.openxmlformats.org/officeDocument/2006/relationships" r:embed="rId9"/>
        <a:stretch>
          <a:fillRect/>
        </a:stretch>
      </xdr:blipFill>
      <xdr:spPr>
        <a:xfrm>
          <a:off x="0" y="68770500"/>
          <a:ext cx="6287377" cy="8440328"/>
        </a:xfrm>
        <a:prstGeom prst="rect">
          <a:avLst/>
        </a:prstGeom>
      </xdr:spPr>
    </xdr:pic>
    <xdr:clientData/>
  </xdr:twoCellAnchor>
  <xdr:twoCellAnchor editAs="oneCell">
    <xdr:from>
      <xdr:col>0</xdr:col>
      <xdr:colOff>0</xdr:colOff>
      <xdr:row>406</xdr:row>
      <xdr:rowOff>0</xdr:rowOff>
    </xdr:from>
    <xdr:to>
      <xdr:col>10</xdr:col>
      <xdr:colOff>324746</xdr:colOff>
      <xdr:row>451</xdr:row>
      <xdr:rowOff>10723</xdr:rowOff>
    </xdr:to>
    <xdr:pic>
      <xdr:nvPicPr>
        <xdr:cNvPr id="22" name="Picture 21"/>
        <xdr:cNvPicPr>
          <a:picLocks noChangeAspect="1"/>
        </xdr:cNvPicPr>
      </xdr:nvPicPr>
      <xdr:blipFill>
        <a:blip xmlns:r="http://schemas.openxmlformats.org/officeDocument/2006/relationships" r:embed="rId10"/>
        <a:stretch>
          <a:fillRect/>
        </a:stretch>
      </xdr:blipFill>
      <xdr:spPr>
        <a:xfrm>
          <a:off x="0" y="77343000"/>
          <a:ext cx="6420746" cy="8583223"/>
        </a:xfrm>
        <a:prstGeom prst="rect">
          <a:avLst/>
        </a:prstGeom>
      </xdr:spPr>
    </xdr:pic>
    <xdr:clientData/>
  </xdr:twoCellAnchor>
  <xdr:twoCellAnchor editAs="oneCell">
    <xdr:from>
      <xdr:col>0</xdr:col>
      <xdr:colOff>0</xdr:colOff>
      <xdr:row>452</xdr:row>
      <xdr:rowOff>0</xdr:rowOff>
    </xdr:from>
    <xdr:to>
      <xdr:col>10</xdr:col>
      <xdr:colOff>381904</xdr:colOff>
      <xdr:row>469</xdr:row>
      <xdr:rowOff>38557</xdr:rowOff>
    </xdr:to>
    <xdr:pic>
      <xdr:nvPicPr>
        <xdr:cNvPr id="23" name="Picture 22"/>
        <xdr:cNvPicPr>
          <a:picLocks noChangeAspect="1"/>
        </xdr:cNvPicPr>
      </xdr:nvPicPr>
      <xdr:blipFill>
        <a:blip xmlns:r="http://schemas.openxmlformats.org/officeDocument/2006/relationships" r:embed="rId11"/>
        <a:stretch>
          <a:fillRect/>
        </a:stretch>
      </xdr:blipFill>
      <xdr:spPr>
        <a:xfrm>
          <a:off x="0" y="86106000"/>
          <a:ext cx="6477904" cy="327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229653</xdr:colOff>
      <xdr:row>39</xdr:row>
      <xdr:rowOff>58195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7544853" cy="7487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ustin.schleis3@la.gov"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X504"/>
  <sheetViews>
    <sheetView tabSelected="1" zoomScale="90" zoomScaleNormal="90" zoomScaleSheetLayoutView="100" workbookViewId="0">
      <pane xSplit="4" ySplit="4" topLeftCell="E5" activePane="bottomRight" state="frozen"/>
      <selection pane="topRight" activeCell="E1" sqref="E1"/>
      <selection pane="bottomLeft" activeCell="A5" sqref="A5"/>
      <selection pane="bottomRight" activeCell="A5" sqref="A5"/>
    </sheetView>
  </sheetViews>
  <sheetFormatPr defaultColWidth="9" defaultRowHeight="18.75"/>
  <cols>
    <col min="1" max="1" width="12.140625" style="48" bestFit="1" customWidth="1"/>
    <col min="2" max="2" width="12.140625" style="48" customWidth="1"/>
    <col min="3" max="3" width="15.140625" style="33" bestFit="1" customWidth="1"/>
    <col min="4" max="5" width="16.7109375" style="34" customWidth="1"/>
    <col min="6" max="16" width="22.7109375" style="10" customWidth="1"/>
    <col min="17" max="17" width="26.42578125" style="54" customWidth="1"/>
    <col min="18" max="26" width="22" style="61" customWidth="1"/>
    <col min="27" max="34" width="22" style="66" customWidth="1"/>
    <col min="35" max="39" width="17.85546875" style="11" customWidth="1"/>
    <col min="40" max="40" width="34.7109375" style="19" customWidth="1"/>
    <col min="41" max="41" width="17.85546875" style="11" customWidth="1"/>
    <col min="42" max="42" width="22.7109375" style="11" customWidth="1"/>
    <col min="43" max="43" width="22.7109375" style="10" customWidth="1"/>
    <col min="44" max="44" width="22" style="10" customWidth="1"/>
    <col min="45" max="56" width="20.85546875" style="10" customWidth="1"/>
    <col min="57" max="57" width="9" style="10" customWidth="1"/>
    <col min="58" max="58" width="11.42578125" style="10" customWidth="1"/>
    <col min="59" max="59" width="19.28515625" style="10" customWidth="1"/>
    <col min="60" max="60" width="14.28515625" style="10" customWidth="1"/>
    <col min="61" max="61" width="13.42578125" style="10" customWidth="1"/>
    <col min="62" max="62" width="9" style="10" customWidth="1"/>
    <col min="63" max="63" width="17.42578125" style="10" customWidth="1"/>
    <col min="64" max="64" width="12.7109375" style="10" customWidth="1"/>
    <col min="65" max="65" width="11.28515625" style="10" customWidth="1"/>
    <col min="66" max="66" width="16.140625" style="10" customWidth="1"/>
    <col min="67" max="67" width="9" style="10" customWidth="1"/>
    <col min="68" max="68" width="13.140625" style="10" customWidth="1"/>
    <col min="69" max="69" width="16" style="10" customWidth="1"/>
    <col min="70" max="70" width="16.85546875" style="10" customWidth="1"/>
    <col min="71" max="78" width="9" style="10" customWidth="1"/>
    <col min="79" max="16384" width="9" style="10"/>
  </cols>
  <sheetData>
    <row r="1" spans="1:76" ht="93" customHeight="1">
      <c r="A1" s="43" t="s">
        <v>44</v>
      </c>
      <c r="B1" s="43"/>
      <c r="C1" s="30"/>
      <c r="D1" s="113"/>
      <c r="E1" s="113"/>
      <c r="F1" s="113"/>
      <c r="G1" s="113"/>
      <c r="H1" s="113"/>
      <c r="I1" s="113"/>
      <c r="J1" s="113"/>
      <c r="K1" s="113"/>
      <c r="L1" s="113"/>
      <c r="M1" s="113"/>
      <c r="N1" s="113"/>
      <c r="O1" s="113"/>
      <c r="P1" s="24"/>
      <c r="Q1" s="77"/>
      <c r="R1" s="62"/>
      <c r="S1" s="62"/>
      <c r="T1" s="62"/>
      <c r="U1" s="62"/>
      <c r="V1" s="62"/>
      <c r="W1" s="62"/>
      <c r="X1" s="62"/>
      <c r="Y1" s="62"/>
      <c r="Z1" s="62"/>
      <c r="AA1" s="64"/>
      <c r="AB1" s="64"/>
      <c r="AC1" s="64"/>
      <c r="AD1" s="64"/>
      <c r="AE1" s="64"/>
      <c r="AF1" s="64"/>
      <c r="AG1" s="64"/>
      <c r="AH1" s="64"/>
      <c r="AI1" s="115"/>
      <c r="AJ1" s="116"/>
      <c r="AK1" s="116"/>
      <c r="AL1" s="116"/>
      <c r="AM1" s="116"/>
      <c r="AN1" s="116"/>
      <c r="AO1" s="116"/>
      <c r="AP1" s="116"/>
      <c r="AQ1" s="116"/>
      <c r="AR1" s="116"/>
      <c r="AS1" s="79"/>
      <c r="AT1" s="106"/>
      <c r="AU1" s="106"/>
      <c r="AV1" s="106"/>
      <c r="AW1" s="106"/>
      <c r="AX1" s="106"/>
      <c r="AY1" s="106"/>
      <c r="AZ1" s="106"/>
      <c r="BA1" s="106"/>
      <c r="BB1" s="106"/>
      <c r="BC1" s="106"/>
      <c r="BD1" s="106"/>
    </row>
    <row r="2" spans="1:76" ht="51.75" customHeight="1">
      <c r="A2" s="44"/>
      <c r="B2" s="44"/>
      <c r="C2" s="42"/>
      <c r="D2" s="114" t="s">
        <v>25</v>
      </c>
      <c r="E2" s="114"/>
      <c r="F2" s="114"/>
      <c r="G2" s="114"/>
      <c r="H2" s="114"/>
      <c r="I2" s="114"/>
      <c r="J2" s="114"/>
      <c r="K2" s="114"/>
      <c r="L2" s="114"/>
      <c r="M2" s="114"/>
      <c r="N2" s="114"/>
      <c r="O2" s="114"/>
      <c r="P2" s="25"/>
      <c r="Q2" s="78"/>
      <c r="R2" s="62"/>
      <c r="S2" s="62"/>
      <c r="T2" s="62"/>
      <c r="U2" s="62"/>
      <c r="V2" s="62"/>
      <c r="W2" s="62"/>
      <c r="X2" s="62"/>
      <c r="Y2" s="62"/>
      <c r="Z2" s="62"/>
      <c r="AA2" s="64"/>
      <c r="AB2" s="64"/>
      <c r="AC2" s="64"/>
      <c r="AD2" s="64"/>
      <c r="AE2" s="64"/>
      <c r="AF2" s="64"/>
      <c r="AG2" s="64"/>
      <c r="AH2" s="64"/>
      <c r="AI2" s="117" t="s">
        <v>26</v>
      </c>
      <c r="AJ2" s="118"/>
      <c r="AK2" s="118"/>
      <c r="AL2" s="118"/>
      <c r="AM2" s="118"/>
      <c r="AN2" s="118"/>
      <c r="AO2" s="118"/>
      <c r="AP2" s="118"/>
      <c r="AQ2" s="118"/>
      <c r="AR2" s="119"/>
      <c r="AS2" s="80"/>
      <c r="AT2" s="106"/>
      <c r="AU2" s="106"/>
      <c r="AV2" s="106"/>
      <c r="AW2" s="106"/>
      <c r="AX2" s="106"/>
      <c r="AY2" s="106"/>
      <c r="AZ2" s="106"/>
      <c r="BA2" s="106"/>
      <c r="BB2" s="106"/>
      <c r="BC2" s="106"/>
      <c r="BD2" s="106"/>
    </row>
    <row r="3" spans="1:76" ht="132" thickBot="1">
      <c r="A3" s="45" t="s">
        <v>42</v>
      </c>
      <c r="B3" s="45" t="s">
        <v>102</v>
      </c>
      <c r="C3" s="20" t="s">
        <v>40</v>
      </c>
      <c r="D3" s="20" t="s">
        <v>0</v>
      </c>
      <c r="E3" s="92" t="s">
        <v>206</v>
      </c>
      <c r="F3" s="94" t="s">
        <v>207</v>
      </c>
      <c r="G3" s="95" t="s">
        <v>208</v>
      </c>
      <c r="H3" s="21" t="s">
        <v>123</v>
      </c>
      <c r="I3" s="21" t="s">
        <v>124</v>
      </c>
      <c r="J3" s="21" t="s">
        <v>125</v>
      </c>
      <c r="K3" s="21" t="s">
        <v>73</v>
      </c>
      <c r="L3" s="94" t="s">
        <v>209</v>
      </c>
      <c r="M3" s="21" t="s">
        <v>126</v>
      </c>
      <c r="N3" s="21" t="s">
        <v>127</v>
      </c>
      <c r="O3" s="94" t="s">
        <v>210</v>
      </c>
      <c r="P3" s="96" t="s">
        <v>211</v>
      </c>
      <c r="Q3" s="97" t="s">
        <v>212</v>
      </c>
      <c r="R3" s="98" t="s">
        <v>213</v>
      </c>
      <c r="S3" s="99" t="s">
        <v>214</v>
      </c>
      <c r="T3" s="99" t="s">
        <v>215</v>
      </c>
      <c r="U3" s="99" t="s">
        <v>216</v>
      </c>
      <c r="V3" s="76" t="s">
        <v>98</v>
      </c>
      <c r="W3" s="75" t="s">
        <v>84</v>
      </c>
      <c r="X3" s="75" t="s">
        <v>85</v>
      </c>
      <c r="Y3" s="75" t="s">
        <v>89</v>
      </c>
      <c r="Z3" s="105" t="s">
        <v>217</v>
      </c>
      <c r="AA3" s="85" t="s">
        <v>128</v>
      </c>
      <c r="AB3" s="85" t="s">
        <v>129</v>
      </c>
      <c r="AC3" s="85" t="s">
        <v>130</v>
      </c>
      <c r="AD3" s="86" t="s">
        <v>131</v>
      </c>
      <c r="AE3" s="86" t="s">
        <v>132</v>
      </c>
      <c r="AF3" s="86" t="s">
        <v>105</v>
      </c>
      <c r="AG3" s="86" t="s">
        <v>193</v>
      </c>
      <c r="AH3" s="86" t="s">
        <v>106</v>
      </c>
      <c r="AI3" s="81" t="s">
        <v>24</v>
      </c>
      <c r="AJ3" s="82" t="s">
        <v>21</v>
      </c>
      <c r="AK3" s="82" t="s">
        <v>23</v>
      </c>
      <c r="AL3" s="82" t="s">
        <v>22</v>
      </c>
      <c r="AM3" s="82" t="s">
        <v>20</v>
      </c>
      <c r="AN3" s="82" t="s">
        <v>1</v>
      </c>
      <c r="AO3" s="82" t="s">
        <v>19</v>
      </c>
      <c r="AP3" s="82" t="s">
        <v>2</v>
      </c>
      <c r="AQ3" s="82" t="s">
        <v>3</v>
      </c>
      <c r="AR3" s="82" t="s">
        <v>110</v>
      </c>
      <c r="AS3" s="83" t="s">
        <v>41</v>
      </c>
      <c r="AT3" s="108" t="s">
        <v>116</v>
      </c>
      <c r="AU3" s="108" t="s">
        <v>117</v>
      </c>
      <c r="AV3" s="108" t="s">
        <v>118</v>
      </c>
      <c r="AW3" s="108" t="s">
        <v>119</v>
      </c>
      <c r="AX3" s="108" t="s">
        <v>120</v>
      </c>
      <c r="AY3" s="108" t="s">
        <v>121</v>
      </c>
      <c r="AZ3" s="108" t="s">
        <v>122</v>
      </c>
      <c r="BA3" s="108" t="s">
        <v>133</v>
      </c>
      <c r="BB3" s="108" t="s">
        <v>134</v>
      </c>
      <c r="BC3" s="109" t="s">
        <v>218</v>
      </c>
      <c r="BD3" s="109" t="s">
        <v>219</v>
      </c>
      <c r="BE3" s="109" t="s">
        <v>220</v>
      </c>
      <c r="BF3" s="22" t="s">
        <v>4</v>
      </c>
      <c r="BG3" s="23" t="s">
        <v>5</v>
      </c>
      <c r="BH3" s="22" t="s">
        <v>6</v>
      </c>
      <c r="BI3" s="23" t="s">
        <v>7</v>
      </c>
      <c r="BJ3" s="22" t="s">
        <v>8</v>
      </c>
      <c r="BK3" s="22" t="s">
        <v>9</v>
      </c>
      <c r="BL3" s="22" t="s">
        <v>113</v>
      </c>
      <c r="BM3" s="22" t="s">
        <v>10</v>
      </c>
      <c r="BN3" s="22" t="s">
        <v>11</v>
      </c>
      <c r="BP3" s="22" t="s">
        <v>28</v>
      </c>
      <c r="BR3" s="22" t="s">
        <v>38</v>
      </c>
      <c r="BT3" s="12" t="s">
        <v>85</v>
      </c>
      <c r="BW3" s="12" t="s">
        <v>90</v>
      </c>
      <c r="BX3" s="12" t="s">
        <v>95</v>
      </c>
    </row>
    <row r="4" spans="1:76" s="12" customFormat="1" ht="11.25" customHeight="1" thickBot="1">
      <c r="A4" s="46"/>
      <c r="B4" s="46"/>
      <c r="C4" s="31"/>
      <c r="D4" s="27"/>
      <c r="E4" s="91"/>
      <c r="F4" s="28"/>
      <c r="G4" s="28"/>
      <c r="H4" s="28"/>
      <c r="I4" s="28"/>
      <c r="J4" s="28"/>
      <c r="K4" s="29"/>
      <c r="L4" s="28"/>
      <c r="M4" s="28"/>
      <c r="N4" s="28"/>
      <c r="O4" s="28"/>
      <c r="P4" s="53"/>
      <c r="Q4" s="55"/>
      <c r="R4" s="70"/>
      <c r="S4" s="70"/>
      <c r="T4" s="70"/>
      <c r="U4" s="70"/>
      <c r="V4" s="70"/>
      <c r="W4" s="70"/>
      <c r="X4" s="70"/>
      <c r="Y4" s="70"/>
      <c r="Z4" s="70"/>
      <c r="AA4" s="71"/>
      <c r="AB4" s="71"/>
      <c r="AC4" s="71"/>
      <c r="AD4" s="71"/>
      <c r="AE4" s="71"/>
      <c r="AF4" s="71"/>
      <c r="AG4" s="71"/>
      <c r="AH4" s="71"/>
      <c r="AI4" s="72" t="str">
        <f>IF(I4="","",(IF(I4&lt;$H4,(I4-$H4)+24,(+I4-$H4))))</f>
        <v/>
      </c>
      <c r="AJ4" s="73" t="str">
        <f>IF(J4="","",(IF(J4&lt;$H4,(J4-$H4)+24,(+J4-$H4))))</f>
        <v/>
      </c>
      <c r="AK4" s="73" t="str">
        <f>IF(L4="","",(IF(L4&lt;$H4,(L4-$H4)+24,(+L4-$H4))))</f>
        <v/>
      </c>
      <c r="AL4" s="73" t="str">
        <f>IF(M4="","",(IF(M4&lt;$H4,(M4-$H4)+24,(+M4-$H4))))</f>
        <v/>
      </c>
      <c r="AM4" s="73" t="str">
        <f>IF(N4="","",(IF(N4&lt;$H4,(N4-$H4)+24,(+N4-$H4))))</f>
        <v/>
      </c>
      <c r="AN4" s="74" t="str">
        <f>IF(BG4&lt;'Patient Data'!$BG$4,"Labs complete w/in 45 minutes","")</f>
        <v/>
      </c>
      <c r="AO4" s="73" t="str">
        <f>IF(O4="","",(IF(O4&lt;$H4,(O4-$H4)+24,(+O4-$H4))))</f>
        <v/>
      </c>
      <c r="AP4" s="74" t="str">
        <f>IF(AO4&lt;'Patient Data'!$BI$4,"tPA w/in 60 minutes","")</f>
        <v/>
      </c>
      <c r="AQ4" s="74" t="str">
        <f>IF(BM4&lt;'Patient Data'!$BM$4,"tPA w/in 3 hours","")</f>
        <v/>
      </c>
      <c r="AR4" s="74" t="str">
        <f>IF(BF4&lt;'Patient Data'!$BF$4,"LSN within 2 hours","")</f>
        <v/>
      </c>
      <c r="AS4" s="74"/>
      <c r="AT4" s="107"/>
      <c r="AU4" s="107"/>
      <c r="AV4" s="107"/>
      <c r="AW4" s="107"/>
      <c r="AX4" s="107"/>
      <c r="AY4" s="107"/>
      <c r="AZ4" s="107"/>
      <c r="BA4" s="107"/>
      <c r="BB4" s="107"/>
      <c r="BC4" s="107"/>
      <c r="BD4" s="107"/>
      <c r="BE4" s="26"/>
      <c r="BF4" s="88">
        <v>0.14584490740740741</v>
      </c>
      <c r="BG4" s="88">
        <v>3.1261574074074074E-2</v>
      </c>
      <c r="BH4" s="13">
        <f>COUNTIF('Patient Data'!AN5:AN504,"Labs Complete w/in 45 minutes")</f>
        <v>0</v>
      </c>
      <c r="BI4" s="89">
        <v>4.1678240740740745E-2</v>
      </c>
      <c r="BJ4" s="13">
        <f>COUNT('Patient Data'!BI5:BI504)</f>
        <v>0</v>
      </c>
      <c r="BK4" s="13">
        <f>COUNTIF('Patient Data'!AP5:AP504,"tPA w/in 60 minutes")</f>
        <v>0</v>
      </c>
      <c r="BL4" s="13">
        <f>COUNTIF('Patient Data'!BL5:BL504,"LSN within 3.5 hours")</f>
        <v>0</v>
      </c>
      <c r="BM4" s="14">
        <v>0.12501157407407407</v>
      </c>
      <c r="BN4" s="15">
        <f>COUNTIF('Patient Data'!AQ5:AQ504,"tPA w/in 3 hours")</f>
        <v>0</v>
      </c>
      <c r="BO4" s="16"/>
      <c r="BP4" s="12" t="s">
        <v>30</v>
      </c>
      <c r="BR4" s="12" t="s">
        <v>135</v>
      </c>
      <c r="BT4" s="12" t="s">
        <v>86</v>
      </c>
      <c r="BW4" s="12" t="s">
        <v>91</v>
      </c>
      <c r="BX4" s="12" t="s">
        <v>96</v>
      </c>
    </row>
    <row r="5" spans="1:76" s="12" customFormat="1" ht="38.25" customHeight="1" thickBot="1">
      <c r="A5" s="47"/>
      <c r="B5" s="47" t="s">
        <v>236</v>
      </c>
      <c r="C5" s="32"/>
      <c r="D5" s="84" t="str">
        <f>$A5&amp;"-"&amp;$B5&amp;"-"&amp;TEXT(ROWS(D$5:D5),"000")</f>
        <v>-2-26-001</v>
      </c>
      <c r="E5" s="101"/>
      <c r="F5" s="4"/>
      <c r="G5" s="4"/>
      <c r="H5" s="4"/>
      <c r="I5" s="4"/>
      <c r="J5" s="4"/>
      <c r="K5" s="102"/>
      <c r="L5" s="4"/>
      <c r="M5" s="4"/>
      <c r="N5" s="4"/>
      <c r="O5" s="4"/>
      <c r="P5" s="103"/>
      <c r="Q5" s="104"/>
      <c r="R5" s="100"/>
      <c r="S5" s="100"/>
      <c r="T5" s="4"/>
      <c r="U5" s="100"/>
      <c r="V5" s="100"/>
      <c r="W5" s="63"/>
      <c r="X5" s="63"/>
      <c r="Y5" s="63"/>
      <c r="Z5" s="63"/>
      <c r="AA5" s="4"/>
      <c r="AB5" s="4"/>
      <c r="AC5" s="4"/>
      <c r="AD5" s="4"/>
      <c r="AE5" s="4"/>
      <c r="AF5" s="100"/>
      <c r="AG5" s="100"/>
      <c r="AH5" s="65"/>
      <c r="AI5" s="57" t="str">
        <f t="shared" ref="AI5:AI68" si="0">IF(OR(ISBLANK(I5),ISBLANK(H5)),"",(IF(I5&lt;$H5,(I5-$H5)+24,(I5-$H5))))</f>
        <v/>
      </c>
      <c r="AJ5" s="57" t="str">
        <f t="shared" ref="AJ5:AJ68" si="1">IF(OR(ISBLANK(H5),ISBLANK(J5)),"",(IF(J5&lt;$H5,(J5-$H5)+24,(J5-$H5))))</f>
        <v/>
      </c>
      <c r="AK5" s="57" t="str">
        <f t="shared" ref="AK5:AK68" si="2">IF(OR(ISBLANK(L5),ISBLANK(H5)),"",(IF(L5&lt;$H5,(L5-$H5)+24,(L5-$H5))))</f>
        <v/>
      </c>
      <c r="AL5" s="57" t="str">
        <f t="shared" ref="AL5:AL68" si="3">IF(OR(ISBLANK(M5),ISBLANK(H5)),"",(IF(M5&lt;$H5,(M5-$H5)+24,(M5-$H5))))</f>
        <v/>
      </c>
      <c r="AM5" s="57" t="str">
        <f t="shared" ref="AM5:AM68" si="4">IF(OR(ISBLANK(N5),ISBLANK(H5)),"",(IF(N5&lt;$H5,(N5-$H5)+24,(N5-$H5))))</f>
        <v/>
      </c>
      <c r="AN5" s="58" t="str">
        <f>IF(AM5&lt;'Patient Data'!$BG$4,"Labs complete w/in 45 minutes","")</f>
        <v/>
      </c>
      <c r="AO5" s="57" t="str">
        <f t="shared" ref="AO5:AO68" si="5">IF(OR(ISBLANK(O5),ISBLANK(H5)),"",(IF(O5&lt;$H5,(O5-$H5)+24,(O5-$H5))))</f>
        <v/>
      </c>
      <c r="AP5" s="58" t="str">
        <f>IF(AO5&lt;'Patient Data'!$BI$4,"tPA w/in 60 minutes","")</f>
        <v/>
      </c>
      <c r="AQ5" s="58" t="str">
        <f>IF(BM5&lt;'Patient Data'!$BM$4,"tPA w/in 3 hours","")</f>
        <v/>
      </c>
      <c r="AR5" s="58" t="str">
        <f>IF(BF5&lt;'Patient Data'!$BF$4,"LSN within 3.5 hours","")</f>
        <v/>
      </c>
      <c r="AS5" s="58" t="str">
        <f t="shared" ref="AS5:AS68" si="6">IF(D5="","",CONCATENATE(C5,"-",A5,"-",D5))</f>
        <v>---2-26-001</v>
      </c>
      <c r="AT5" s="57" t="str">
        <f>IF(OR(ISBLANK(AA5),ISBLANK(H5)),"",(IF(AA5&lt;$H5,(AA5-$H5)+24,(AA5-$H5))))</f>
        <v/>
      </c>
      <c r="AU5" s="57" t="str">
        <f>IF(OR(ISBLANK(AB5),ISBLANK(AA5)),"",(IF(AB5&lt;$AA5,(AB5-$AA5)+24,(AB5-$AA5))))</f>
        <v/>
      </c>
      <c r="AV5" s="57" t="str">
        <f>IF(OR(ISBLANK(AB5),ISBLANK(AC5)),"",(IF(AC5&lt;$AB5,(AC5-$AB5)+24,(AC5-$AB5))))</f>
        <v/>
      </c>
      <c r="AW5" s="57" t="str">
        <f>IF(OR(ISBLANK(AC5),ISBLANK(AD5)),"",(IF(AD5&lt;$AC5,(AD5-$AC5)+24,(AD5-$AC5))))</f>
        <v/>
      </c>
      <c r="AX5" s="57" t="str">
        <f>IF(OR(ISBLANK(AD5),ISBLANK(AE5)),"",(IF(AE5&lt;$AD5,(AE5-$AD5)+24,(AE5-$AD5))))</f>
        <v/>
      </c>
      <c r="AY5" s="57" t="str">
        <f>IF(OR(ISBLANK(AE5),ISBLANK(AC5)),"",(IF(AE5&lt;$AC5,(AE5-$AC5)+24,(AE5-$AC5))))</f>
        <v/>
      </c>
      <c r="AZ5" s="57" t="str">
        <f>IF(OR(ISBLANK(H5),ISBLANK(AE5)),"",(IF(AE5&lt;$H5,(AE5-$H5)+24,(AE5-$H5))))</f>
        <v/>
      </c>
      <c r="BA5" s="57" t="str">
        <f>IF(OR(ISBLANK(H5),ISBLANK(AB5)),"",(IF(AB5&lt;$H5,(AB5-$H5)+24,(AB5-$H5))))</f>
        <v/>
      </c>
      <c r="BB5" s="57" t="str">
        <f>IF(OR(ISBLANK(AB5),ISBLANK(AE5)),"",(IF(AE5&lt;$AB5,(AE5-$AB5)+24,(AE5-$AB5))))</f>
        <v/>
      </c>
      <c r="BC5" s="57" t="str">
        <f>IF(OR(ISBLANK(H5),ISBLANK(T5)),"",(IF(T5&lt;$H5,(T5-$H5)+24,(T5-$H5))))</f>
        <v/>
      </c>
      <c r="BD5" s="57" t="str">
        <f>IF(OR(ISBLANK(F5),ISBLANK(G5)),"",(IF(G5&lt;$F5,(G5-$F5)+24,(G5-$F5))))</f>
        <v/>
      </c>
      <c r="BE5" s="57" t="str">
        <f>IF(OR(ISBLANK(G5),ISBLANK(H5)),"",(IF(H5&lt;$G5,(H5-$G5)+24,(H5-$G5))))</f>
        <v/>
      </c>
      <c r="BF5" s="17" t="str">
        <f t="shared" ref="BF5:BF68" si="7">IF(F5="","",(IF(H5-F5&lt;0,-(24-(H5-F5)-25),(H5-F5))))</f>
        <v/>
      </c>
      <c r="BG5" s="17" t="str">
        <f>IF(N5="","",AM5-'Patient Data'!$BG$4)</f>
        <v/>
      </c>
      <c r="BH5" s="18"/>
      <c r="BI5" s="17" t="str">
        <f>IF(O5="","",AO5-'Patient Data'!$BI$4)</f>
        <v/>
      </c>
      <c r="BK5" s="18"/>
      <c r="BL5" s="17" t="str">
        <f t="shared" ref="BL5:BL68" si="8">+AR5</f>
        <v/>
      </c>
      <c r="BM5" s="17" t="str">
        <f t="shared" ref="BM5:BM68" si="9">IF(O5="","",O5-F5)</f>
        <v/>
      </c>
      <c r="BN5" s="18"/>
      <c r="BP5" s="12" t="s">
        <v>36</v>
      </c>
      <c r="BR5" s="12" t="s">
        <v>136</v>
      </c>
      <c r="BT5" s="12" t="s">
        <v>87</v>
      </c>
      <c r="BW5" s="12" t="s">
        <v>92</v>
      </c>
      <c r="BX5" s="12" t="s">
        <v>97</v>
      </c>
    </row>
    <row r="6" spans="1:76" s="12" customFormat="1" ht="38.25" customHeight="1" thickBot="1">
      <c r="A6" s="47">
        <f>+$A$5</f>
        <v>0</v>
      </c>
      <c r="B6" s="47" t="str">
        <f>+$B$5</f>
        <v>2-26</v>
      </c>
      <c r="C6" s="32"/>
      <c r="D6" s="84" t="str">
        <f>$A6&amp;"-"&amp;$B6&amp;"-"&amp;TEXT(ROWS(D$5:D6),"000")</f>
        <v>0-2-26-002</v>
      </c>
      <c r="E6" s="101"/>
      <c r="F6" s="4"/>
      <c r="G6" s="4"/>
      <c r="H6" s="4"/>
      <c r="I6" s="4"/>
      <c r="J6" s="4"/>
      <c r="K6" s="102"/>
      <c r="L6" s="4"/>
      <c r="M6" s="4"/>
      <c r="N6" s="4"/>
      <c r="O6" s="4"/>
      <c r="P6" s="103"/>
      <c r="Q6" s="104"/>
      <c r="R6" s="100"/>
      <c r="S6" s="100"/>
      <c r="T6" s="65"/>
      <c r="U6" s="100"/>
      <c r="V6" s="100"/>
      <c r="W6" s="63"/>
      <c r="X6" s="63"/>
      <c r="Y6" s="63"/>
      <c r="Z6" s="63"/>
      <c r="AA6" s="65"/>
      <c r="AB6" s="65"/>
      <c r="AC6" s="65"/>
      <c r="AD6" s="65"/>
      <c r="AE6" s="65"/>
      <c r="AF6" s="100"/>
      <c r="AG6" s="100"/>
      <c r="AH6" s="65"/>
      <c r="AI6" s="57" t="str">
        <f t="shared" si="0"/>
        <v/>
      </c>
      <c r="AJ6" s="57" t="str">
        <f t="shared" si="1"/>
        <v/>
      </c>
      <c r="AK6" s="57" t="str">
        <f t="shared" si="2"/>
        <v/>
      </c>
      <c r="AL6" s="57" t="str">
        <f t="shared" si="3"/>
        <v/>
      </c>
      <c r="AM6" s="57" t="str">
        <f t="shared" si="4"/>
        <v/>
      </c>
      <c r="AN6" s="58" t="str">
        <f>IF(AM6&lt;'Patient Data'!$BG$4,"Labs complete w/in 45 minutes","")</f>
        <v/>
      </c>
      <c r="AO6" s="57" t="str">
        <f t="shared" si="5"/>
        <v/>
      </c>
      <c r="AP6" s="58" t="str">
        <f>IF(AO6&lt;'Patient Data'!$BI$4,"tPA w/in 60 minutes","")</f>
        <v/>
      </c>
      <c r="AQ6" s="58" t="str">
        <f>IF(BM6&lt;'Patient Data'!$BM$4,"tPA w/in 3 hours","")</f>
        <v/>
      </c>
      <c r="AR6" s="58" t="str">
        <f>IF(BF6&lt;'Patient Data'!$BF$4,"LSN within 3.5 hours","")</f>
        <v/>
      </c>
      <c r="AS6" s="58" t="str">
        <f t="shared" si="6"/>
        <v>-0-0-2-26-002</v>
      </c>
      <c r="AT6" s="57" t="str">
        <f t="shared" ref="AT6:AT69" si="10">IF(OR(ISBLANK(AA6),ISBLANK(H6)),"",(IF(AA6&lt;$H6,(AA6-$H6)+24,(AA6-$H6))))</f>
        <v/>
      </c>
      <c r="AU6" s="57" t="str">
        <f t="shared" ref="AU6:AU69" si="11">IF(OR(ISBLANK(AB6),ISBLANK(AA6)),"",(IF(AB6&lt;$AA6,(AB6-$AA6)+24,(AB6-$AA6))))</f>
        <v/>
      </c>
      <c r="AV6" s="57" t="str">
        <f t="shared" ref="AV6:AV69" si="12">IF(OR(ISBLANK(AB6),ISBLANK(AC6)),"",(IF(AC6&lt;$AB6,(AC6-$AB6)+24,(AC6-$AB6))))</f>
        <v/>
      </c>
      <c r="AW6" s="57" t="str">
        <f t="shared" ref="AW6:AW69" si="13">IF(OR(ISBLANK(AC6),ISBLANK(AD6)),"",(IF(AD6&lt;$AC6,(AD6-$AC6)+24,(AD6-$AC6))))</f>
        <v/>
      </c>
      <c r="AX6" s="57" t="str">
        <f t="shared" ref="AX6:AX69" si="14">IF(OR(ISBLANK(AD6),ISBLANK(AE6)),"",(IF(AE6&lt;$AD6,(AE6-$AD6)+24,(AE6-$AD6))))</f>
        <v/>
      </c>
      <c r="AY6" s="57" t="str">
        <f t="shared" ref="AY6:AY69" si="15">IF(OR(ISBLANK(AE6),ISBLANK(AC6)),"",(IF(AE6&lt;$AC6,(AE6-$AC6)+24,(AE6-$AC6))))</f>
        <v/>
      </c>
      <c r="AZ6" s="57" t="str">
        <f t="shared" ref="AZ6:AZ69" si="16">IF(OR(ISBLANK(H6),ISBLANK(AE6)),"",(IF(AE6&lt;$H6,(AE6-$H6)+24,(AE6-$H6))))</f>
        <v/>
      </c>
      <c r="BA6" s="57" t="str">
        <f t="shared" ref="BA6:BA69" si="17">IF(OR(ISBLANK(H6),ISBLANK(AB6)),"",(IF(AB6&lt;$H6,(AB6-$H6)+24,(AB6-$H6))))</f>
        <v/>
      </c>
      <c r="BB6" s="57" t="str">
        <f t="shared" ref="BB6:BB69" si="18">IF(OR(ISBLANK(AB6),ISBLANK(AE6)),"",(IF(AE6&lt;$AB6,(AE6-$AB6)+24,(AE6-$AB6))))</f>
        <v/>
      </c>
      <c r="BC6" s="57" t="str">
        <f t="shared" ref="BC6:BC69" si="19">IF(OR(ISBLANK(H6),ISBLANK(T6)),"",(IF(T6&lt;$H6,(T6-$H6)+24,(T6-$H6))))</f>
        <v/>
      </c>
      <c r="BD6" s="57" t="str">
        <f t="shared" ref="BD6:BD69" si="20">IF(OR(ISBLANK(F6),ISBLANK(G6)),"",(IF(G6&lt;$F6,(G6-$F6)+24,(G6-$F6))))</f>
        <v/>
      </c>
      <c r="BE6" s="57" t="str">
        <f t="shared" ref="BE6:BE69" si="21">IF(OR(ISBLANK(G6),ISBLANK(H6)),"",(IF(H6&lt;$G6,(H6-$G6)+24,(H6-$G6))))</f>
        <v/>
      </c>
      <c r="BF6" s="17" t="str">
        <f t="shared" si="7"/>
        <v/>
      </c>
      <c r="BG6" s="17" t="str">
        <f>IF(N6="","",AM6-'Patient Data'!$BG$4)</f>
        <v/>
      </c>
      <c r="BH6" s="18"/>
      <c r="BI6" s="17" t="str">
        <f>IF(O6="","",AO6-'Patient Data'!$BI$4)</f>
        <v/>
      </c>
      <c r="BK6" s="18"/>
      <c r="BL6" s="17" t="str">
        <f t="shared" si="8"/>
        <v/>
      </c>
      <c r="BM6" s="17" t="str">
        <f t="shared" si="9"/>
        <v/>
      </c>
      <c r="BN6" s="18"/>
      <c r="BP6" s="12" t="s">
        <v>37</v>
      </c>
      <c r="BR6" s="12" t="s">
        <v>137</v>
      </c>
      <c r="BT6" s="12" t="s">
        <v>88</v>
      </c>
      <c r="BW6" s="12" t="s">
        <v>93</v>
      </c>
    </row>
    <row r="7" spans="1:76" s="12" customFormat="1" ht="38.25" customHeight="1" thickBot="1">
      <c r="A7" s="47">
        <f t="shared" ref="A7:A70" si="22">+$A$5</f>
        <v>0</v>
      </c>
      <c r="B7" s="47" t="str">
        <f t="shared" ref="B7:B70" si="23">+$B$5</f>
        <v>2-26</v>
      </c>
      <c r="C7" s="32"/>
      <c r="D7" s="84" t="str">
        <f>$A7&amp;"-"&amp;$B7&amp;"-"&amp;TEXT(ROWS(D$5:D7),"000")</f>
        <v>0-2-26-003</v>
      </c>
      <c r="E7" s="101"/>
      <c r="F7" s="4"/>
      <c r="G7" s="4"/>
      <c r="H7" s="4"/>
      <c r="I7" s="4"/>
      <c r="J7" s="4"/>
      <c r="K7" s="102"/>
      <c r="L7" s="4"/>
      <c r="M7" s="4"/>
      <c r="N7" s="4"/>
      <c r="O7" s="4"/>
      <c r="P7" s="103"/>
      <c r="Q7" s="104"/>
      <c r="R7" s="100"/>
      <c r="S7" s="100"/>
      <c r="T7" s="65"/>
      <c r="U7" s="100"/>
      <c r="V7" s="100"/>
      <c r="W7" s="63"/>
      <c r="X7" s="63"/>
      <c r="Y7" s="63"/>
      <c r="Z7" s="63"/>
      <c r="AA7" s="65"/>
      <c r="AB7" s="65"/>
      <c r="AC7" s="65"/>
      <c r="AD7" s="65"/>
      <c r="AE7" s="65"/>
      <c r="AF7" s="100"/>
      <c r="AG7" s="100"/>
      <c r="AH7" s="65"/>
      <c r="AI7" s="57" t="str">
        <f t="shared" si="0"/>
        <v/>
      </c>
      <c r="AJ7" s="57" t="str">
        <f t="shared" si="1"/>
        <v/>
      </c>
      <c r="AK7" s="57" t="str">
        <f t="shared" si="2"/>
        <v/>
      </c>
      <c r="AL7" s="57" t="str">
        <f t="shared" si="3"/>
        <v/>
      </c>
      <c r="AM7" s="57" t="str">
        <f t="shared" si="4"/>
        <v/>
      </c>
      <c r="AN7" s="58" t="str">
        <f>IF(AM7&lt;'Patient Data'!$BG$4,"Labs complete w/in 45 minutes","")</f>
        <v/>
      </c>
      <c r="AO7" s="57" t="str">
        <f t="shared" si="5"/>
        <v/>
      </c>
      <c r="AP7" s="58" t="str">
        <f>IF(AO7&lt;'Patient Data'!$BI$4,"tPA w/in 60 minutes","")</f>
        <v/>
      </c>
      <c r="AQ7" s="58" t="str">
        <f>IF(BM7&lt;'Patient Data'!$BM$4,"tPA w/in 3 hours","")</f>
        <v/>
      </c>
      <c r="AR7" s="58" t="str">
        <f>IF(BF7&lt;'Patient Data'!$BF$4,"LSN within 3.5 hours","")</f>
        <v/>
      </c>
      <c r="AS7" s="58" t="str">
        <f t="shared" si="6"/>
        <v>-0-0-2-26-003</v>
      </c>
      <c r="AT7" s="57" t="str">
        <f t="shared" si="10"/>
        <v/>
      </c>
      <c r="AU7" s="57" t="str">
        <f t="shared" si="11"/>
        <v/>
      </c>
      <c r="AV7" s="57" t="str">
        <f t="shared" si="12"/>
        <v/>
      </c>
      <c r="AW7" s="57" t="str">
        <f t="shared" si="13"/>
        <v/>
      </c>
      <c r="AX7" s="57" t="str">
        <f t="shared" si="14"/>
        <v/>
      </c>
      <c r="AY7" s="57" t="str">
        <f t="shared" si="15"/>
        <v/>
      </c>
      <c r="AZ7" s="57" t="str">
        <f t="shared" si="16"/>
        <v/>
      </c>
      <c r="BA7" s="57" t="str">
        <f t="shared" si="17"/>
        <v/>
      </c>
      <c r="BB7" s="57" t="str">
        <f t="shared" si="18"/>
        <v/>
      </c>
      <c r="BC7" s="57" t="str">
        <f t="shared" si="19"/>
        <v/>
      </c>
      <c r="BD7" s="57" t="str">
        <f t="shared" si="20"/>
        <v/>
      </c>
      <c r="BE7" s="57" t="str">
        <f t="shared" si="21"/>
        <v/>
      </c>
      <c r="BF7" s="17" t="str">
        <f t="shared" si="7"/>
        <v/>
      </c>
      <c r="BG7" s="17" t="str">
        <f>IF(N7="","",AM7-'Patient Data'!$BG$4)</f>
        <v/>
      </c>
      <c r="BH7" s="18"/>
      <c r="BI7" s="17" t="str">
        <f>IF(O7="","",AO7-'Patient Data'!$BI$4)</f>
        <v/>
      </c>
      <c r="BK7" s="18"/>
      <c r="BL7" s="17" t="str">
        <f t="shared" si="8"/>
        <v/>
      </c>
      <c r="BM7" s="17" t="str">
        <f t="shared" si="9"/>
        <v/>
      </c>
      <c r="BN7" s="18"/>
      <c r="BP7" s="16" t="s">
        <v>29</v>
      </c>
      <c r="BR7" s="12" t="s">
        <v>138</v>
      </c>
      <c r="BW7" s="12" t="s">
        <v>94</v>
      </c>
    </row>
    <row r="8" spans="1:76" s="12" customFormat="1" ht="38.25" customHeight="1" thickBot="1">
      <c r="A8" s="47">
        <f t="shared" si="22"/>
        <v>0</v>
      </c>
      <c r="B8" s="47" t="str">
        <f t="shared" si="23"/>
        <v>2-26</v>
      </c>
      <c r="C8" s="32"/>
      <c r="D8" s="84" t="str">
        <f>$A8&amp;"-"&amp;$B8&amp;"-"&amp;TEXT(ROWS(D$5:D8),"000")</f>
        <v>0-2-26-004</v>
      </c>
      <c r="E8" s="101"/>
      <c r="F8" s="4"/>
      <c r="G8" s="4"/>
      <c r="H8" s="4"/>
      <c r="I8" s="4"/>
      <c r="J8" s="4"/>
      <c r="K8" s="102"/>
      <c r="L8" s="4"/>
      <c r="M8" s="4"/>
      <c r="N8" s="4"/>
      <c r="O8" s="4"/>
      <c r="P8" s="103"/>
      <c r="Q8" s="104"/>
      <c r="R8" s="100"/>
      <c r="S8" s="100"/>
      <c r="T8" s="65"/>
      <c r="U8" s="100"/>
      <c r="V8" s="100"/>
      <c r="W8" s="63"/>
      <c r="X8" s="63"/>
      <c r="Y8" s="63"/>
      <c r="Z8" s="63"/>
      <c r="AA8" s="65"/>
      <c r="AB8" s="65"/>
      <c r="AC8" s="65"/>
      <c r="AD8" s="65"/>
      <c r="AE8" s="65"/>
      <c r="AF8" s="100"/>
      <c r="AG8" s="100"/>
      <c r="AH8" s="65"/>
      <c r="AI8" s="57" t="str">
        <f t="shared" si="0"/>
        <v/>
      </c>
      <c r="AJ8" s="57" t="str">
        <f t="shared" si="1"/>
        <v/>
      </c>
      <c r="AK8" s="57" t="str">
        <f t="shared" si="2"/>
        <v/>
      </c>
      <c r="AL8" s="57" t="str">
        <f t="shared" si="3"/>
        <v/>
      </c>
      <c r="AM8" s="57" t="str">
        <f t="shared" si="4"/>
        <v/>
      </c>
      <c r="AN8" s="58" t="str">
        <f>IF(AM8&lt;'Patient Data'!$BG$4,"Labs complete w/in 45 minutes","")</f>
        <v/>
      </c>
      <c r="AO8" s="57" t="str">
        <f t="shared" si="5"/>
        <v/>
      </c>
      <c r="AP8" s="58" t="str">
        <f>IF(AO8&lt;'Patient Data'!$BI$4,"tPA w/in 60 minutes","")</f>
        <v/>
      </c>
      <c r="AQ8" s="58" t="str">
        <f>IF(BM8&lt;'Patient Data'!$BM$4,"tPA w/in 3 hours","")</f>
        <v/>
      </c>
      <c r="AR8" s="58" t="str">
        <f>IF(BF8&lt;'Patient Data'!$BF$4,"LSN within 3.5 hours","")</f>
        <v/>
      </c>
      <c r="AS8" s="58" t="str">
        <f t="shared" si="6"/>
        <v>-0-0-2-26-004</v>
      </c>
      <c r="AT8" s="57" t="str">
        <f t="shared" si="10"/>
        <v/>
      </c>
      <c r="AU8" s="57" t="str">
        <f t="shared" si="11"/>
        <v/>
      </c>
      <c r="AV8" s="57" t="str">
        <f t="shared" si="12"/>
        <v/>
      </c>
      <c r="AW8" s="57" t="str">
        <f t="shared" si="13"/>
        <v/>
      </c>
      <c r="AX8" s="57" t="str">
        <f t="shared" si="14"/>
        <v/>
      </c>
      <c r="AY8" s="57" t="str">
        <f t="shared" si="15"/>
        <v/>
      </c>
      <c r="AZ8" s="57" t="str">
        <f t="shared" si="16"/>
        <v/>
      </c>
      <c r="BA8" s="57" t="str">
        <f t="shared" si="17"/>
        <v/>
      </c>
      <c r="BB8" s="57" t="str">
        <f t="shared" si="18"/>
        <v/>
      </c>
      <c r="BC8" s="57" t="str">
        <f t="shared" si="19"/>
        <v/>
      </c>
      <c r="BD8" s="57" t="str">
        <f t="shared" si="20"/>
        <v/>
      </c>
      <c r="BE8" s="57" t="str">
        <f t="shared" si="21"/>
        <v/>
      </c>
      <c r="BF8" s="17" t="str">
        <f t="shared" si="7"/>
        <v/>
      </c>
      <c r="BG8" s="17" t="str">
        <f>IF(N8="","",AM8-'Patient Data'!$BG$4)</f>
        <v/>
      </c>
      <c r="BH8" s="18"/>
      <c r="BI8" s="17" t="str">
        <f>IF(O8="","",AO8-'Patient Data'!$BI$4)</f>
        <v/>
      </c>
      <c r="BK8" s="18"/>
      <c r="BL8" s="17" t="str">
        <f t="shared" si="8"/>
        <v/>
      </c>
      <c r="BM8" s="17" t="str">
        <f t="shared" si="9"/>
        <v/>
      </c>
      <c r="BN8" s="18"/>
      <c r="BP8" s="12" t="s">
        <v>35</v>
      </c>
      <c r="BR8" s="12" t="s">
        <v>139</v>
      </c>
      <c r="BW8" s="12" t="s">
        <v>101</v>
      </c>
    </row>
    <row r="9" spans="1:76" s="12" customFormat="1" ht="38.25" customHeight="1" thickBot="1">
      <c r="A9" s="47">
        <f t="shared" si="22"/>
        <v>0</v>
      </c>
      <c r="B9" s="47" t="str">
        <f t="shared" si="23"/>
        <v>2-26</v>
      </c>
      <c r="C9" s="32"/>
      <c r="D9" s="84" t="str">
        <f>$A9&amp;"-"&amp;$B9&amp;"-"&amp;TEXT(ROWS(D$5:D9),"000")</f>
        <v>0-2-26-005</v>
      </c>
      <c r="E9" s="101"/>
      <c r="F9" s="4"/>
      <c r="G9" s="4"/>
      <c r="H9" s="4"/>
      <c r="I9" s="4"/>
      <c r="J9" s="4"/>
      <c r="K9" s="102"/>
      <c r="L9" s="4"/>
      <c r="M9" s="4"/>
      <c r="N9" s="4"/>
      <c r="O9" s="4"/>
      <c r="P9" s="103"/>
      <c r="Q9" s="104"/>
      <c r="R9" s="100"/>
      <c r="S9" s="100"/>
      <c r="T9" s="65"/>
      <c r="U9" s="100"/>
      <c r="V9" s="100"/>
      <c r="W9" s="63"/>
      <c r="X9" s="63"/>
      <c r="Y9" s="63"/>
      <c r="Z9" s="63"/>
      <c r="AA9" s="65"/>
      <c r="AB9" s="65"/>
      <c r="AC9" s="65"/>
      <c r="AD9" s="65"/>
      <c r="AE9" s="65"/>
      <c r="AF9" s="100"/>
      <c r="AG9" s="100"/>
      <c r="AH9" s="65"/>
      <c r="AI9" s="57" t="str">
        <f t="shared" si="0"/>
        <v/>
      </c>
      <c r="AJ9" s="57" t="str">
        <f t="shared" si="1"/>
        <v/>
      </c>
      <c r="AK9" s="57" t="str">
        <f t="shared" si="2"/>
        <v/>
      </c>
      <c r="AL9" s="57" t="str">
        <f t="shared" si="3"/>
        <v/>
      </c>
      <c r="AM9" s="57" t="str">
        <f t="shared" si="4"/>
        <v/>
      </c>
      <c r="AN9" s="58" t="str">
        <f>IF(AM9&lt;'Patient Data'!$BG$4,"Labs complete w/in 45 minutes","")</f>
        <v/>
      </c>
      <c r="AO9" s="57" t="str">
        <f t="shared" si="5"/>
        <v/>
      </c>
      <c r="AP9" s="58" t="str">
        <f>IF(AO9&lt;'Patient Data'!$BI$4,"tPA w/in 60 minutes","")</f>
        <v/>
      </c>
      <c r="AQ9" s="58" t="str">
        <f>IF(BM9&lt;'Patient Data'!$BM$4,"tPA w/in 3 hours","")</f>
        <v/>
      </c>
      <c r="AR9" s="58" t="str">
        <f>IF(BF9&lt;'Patient Data'!$BF$4,"LSN within 3.5 hours","")</f>
        <v/>
      </c>
      <c r="AS9" s="58" t="str">
        <f t="shared" si="6"/>
        <v>-0-0-2-26-005</v>
      </c>
      <c r="AT9" s="57" t="str">
        <f t="shared" si="10"/>
        <v/>
      </c>
      <c r="AU9" s="57" t="str">
        <f t="shared" si="11"/>
        <v/>
      </c>
      <c r="AV9" s="57" t="str">
        <f t="shared" si="12"/>
        <v/>
      </c>
      <c r="AW9" s="57" t="str">
        <f t="shared" si="13"/>
        <v/>
      </c>
      <c r="AX9" s="57" t="str">
        <f t="shared" si="14"/>
        <v/>
      </c>
      <c r="AY9" s="57" t="str">
        <f t="shared" si="15"/>
        <v/>
      </c>
      <c r="AZ9" s="57" t="str">
        <f t="shared" si="16"/>
        <v/>
      </c>
      <c r="BA9" s="57" t="str">
        <f t="shared" si="17"/>
        <v/>
      </c>
      <c r="BB9" s="57" t="str">
        <f t="shared" si="18"/>
        <v/>
      </c>
      <c r="BC9" s="57" t="str">
        <f t="shared" si="19"/>
        <v/>
      </c>
      <c r="BD9" s="57" t="str">
        <f t="shared" si="20"/>
        <v/>
      </c>
      <c r="BE9" s="57" t="str">
        <f t="shared" si="21"/>
        <v/>
      </c>
      <c r="BF9" s="17" t="str">
        <f t="shared" si="7"/>
        <v/>
      </c>
      <c r="BG9" s="17" t="str">
        <f>IF(N9="","",AM9-'Patient Data'!$BG$4)</f>
        <v/>
      </c>
      <c r="BH9" s="18"/>
      <c r="BI9" s="17" t="str">
        <f>IF(O9="","",AO9-'Patient Data'!$BI$4)</f>
        <v/>
      </c>
      <c r="BK9" s="18"/>
      <c r="BL9" s="17" t="str">
        <f t="shared" si="8"/>
        <v/>
      </c>
      <c r="BM9" s="17" t="str">
        <f t="shared" si="9"/>
        <v/>
      </c>
      <c r="BN9" s="18"/>
      <c r="BP9" s="12" t="s">
        <v>31</v>
      </c>
      <c r="BR9" s="12" t="s">
        <v>140</v>
      </c>
    </row>
    <row r="10" spans="1:76" s="12" customFormat="1" ht="38.25" customHeight="1" thickBot="1">
      <c r="A10" s="47">
        <f t="shared" si="22"/>
        <v>0</v>
      </c>
      <c r="B10" s="47" t="str">
        <f t="shared" si="23"/>
        <v>2-26</v>
      </c>
      <c r="C10" s="32"/>
      <c r="D10" s="84" t="str">
        <f>$A10&amp;"-"&amp;$B10&amp;"-"&amp;TEXT(ROWS(D$5:D10),"000")</f>
        <v>0-2-26-006</v>
      </c>
      <c r="E10" s="101"/>
      <c r="F10" s="4"/>
      <c r="G10" s="4"/>
      <c r="H10" s="4"/>
      <c r="I10" s="4"/>
      <c r="J10" s="4"/>
      <c r="K10" s="102"/>
      <c r="L10" s="4"/>
      <c r="M10" s="4"/>
      <c r="N10" s="4"/>
      <c r="O10" s="4"/>
      <c r="P10" s="103"/>
      <c r="Q10" s="104"/>
      <c r="R10" s="100"/>
      <c r="S10" s="100"/>
      <c r="T10" s="65"/>
      <c r="U10" s="100"/>
      <c r="V10" s="100"/>
      <c r="W10" s="63"/>
      <c r="X10" s="63"/>
      <c r="Y10" s="63"/>
      <c r="Z10" s="63"/>
      <c r="AA10" s="65"/>
      <c r="AB10" s="65"/>
      <c r="AC10" s="65"/>
      <c r="AD10" s="65"/>
      <c r="AE10" s="65"/>
      <c r="AF10" s="100"/>
      <c r="AG10" s="100"/>
      <c r="AH10" s="65"/>
      <c r="AI10" s="57" t="str">
        <f t="shared" si="0"/>
        <v/>
      </c>
      <c r="AJ10" s="57" t="str">
        <f t="shared" si="1"/>
        <v/>
      </c>
      <c r="AK10" s="57" t="str">
        <f t="shared" si="2"/>
        <v/>
      </c>
      <c r="AL10" s="57" t="str">
        <f t="shared" si="3"/>
        <v/>
      </c>
      <c r="AM10" s="57" t="str">
        <f t="shared" si="4"/>
        <v/>
      </c>
      <c r="AN10" s="58" t="str">
        <f>IF(AM10&lt;'Patient Data'!$BG$4,"Labs complete w/in 45 minutes","")</f>
        <v/>
      </c>
      <c r="AO10" s="57" t="str">
        <f t="shared" si="5"/>
        <v/>
      </c>
      <c r="AP10" s="58" t="str">
        <f>IF(AO10&lt;'Patient Data'!$BI$4,"tPA w/in 60 minutes","")</f>
        <v/>
      </c>
      <c r="AQ10" s="58" t="str">
        <f>IF(BM10&lt;'Patient Data'!$BM$4,"tPA w/in 3 hours","")</f>
        <v/>
      </c>
      <c r="AR10" s="58" t="str">
        <f>IF(BF10&lt;'Patient Data'!$BF$4,"LSN within 3.5 hours","")</f>
        <v/>
      </c>
      <c r="AS10" s="58" t="str">
        <f t="shared" si="6"/>
        <v>-0-0-2-26-006</v>
      </c>
      <c r="AT10" s="57" t="str">
        <f t="shared" si="10"/>
        <v/>
      </c>
      <c r="AU10" s="57" t="str">
        <f t="shared" si="11"/>
        <v/>
      </c>
      <c r="AV10" s="57" t="str">
        <f t="shared" si="12"/>
        <v/>
      </c>
      <c r="AW10" s="57" t="str">
        <f t="shared" si="13"/>
        <v/>
      </c>
      <c r="AX10" s="57" t="str">
        <f t="shared" si="14"/>
        <v/>
      </c>
      <c r="AY10" s="57" t="str">
        <f t="shared" si="15"/>
        <v/>
      </c>
      <c r="AZ10" s="57" t="str">
        <f t="shared" si="16"/>
        <v/>
      </c>
      <c r="BA10" s="57" t="str">
        <f t="shared" si="17"/>
        <v/>
      </c>
      <c r="BB10" s="57" t="str">
        <f t="shared" si="18"/>
        <v/>
      </c>
      <c r="BC10" s="57" t="str">
        <f t="shared" si="19"/>
        <v/>
      </c>
      <c r="BD10" s="57" t="str">
        <f t="shared" si="20"/>
        <v/>
      </c>
      <c r="BE10" s="57" t="str">
        <f t="shared" si="21"/>
        <v/>
      </c>
      <c r="BF10" s="17" t="str">
        <f t="shared" si="7"/>
        <v/>
      </c>
      <c r="BG10" s="17" t="str">
        <f>IF(N10="","",AM10-'Patient Data'!$BG$4)</f>
        <v/>
      </c>
      <c r="BH10" s="18"/>
      <c r="BI10" s="17" t="str">
        <f>IF(O10="","",AO10-'Patient Data'!$BI$4)</f>
        <v/>
      </c>
      <c r="BK10" s="18"/>
      <c r="BL10" s="17" t="str">
        <f t="shared" si="8"/>
        <v/>
      </c>
      <c r="BM10" s="17" t="str">
        <f t="shared" si="9"/>
        <v/>
      </c>
      <c r="BN10" s="18"/>
      <c r="BP10" s="12" t="s">
        <v>32</v>
      </c>
      <c r="BR10" s="12" t="s">
        <v>141</v>
      </c>
    </row>
    <row r="11" spans="1:76" s="12" customFormat="1" ht="38.25" customHeight="1" thickBot="1">
      <c r="A11" s="47">
        <f t="shared" si="22"/>
        <v>0</v>
      </c>
      <c r="B11" s="47" t="str">
        <f t="shared" si="23"/>
        <v>2-26</v>
      </c>
      <c r="C11" s="32"/>
      <c r="D11" s="84" t="str">
        <f>$A11&amp;"-"&amp;$B11&amp;"-"&amp;TEXT(ROWS(D$5:D11),"000")</f>
        <v>0-2-26-007</v>
      </c>
      <c r="E11" s="101"/>
      <c r="F11" s="4"/>
      <c r="G11" s="4"/>
      <c r="H11" s="4"/>
      <c r="I11" s="4"/>
      <c r="J11" s="4"/>
      <c r="K11" s="102"/>
      <c r="L11" s="4"/>
      <c r="M11" s="4"/>
      <c r="N11" s="4"/>
      <c r="O11" s="4"/>
      <c r="P11" s="103"/>
      <c r="Q11" s="104"/>
      <c r="R11" s="100"/>
      <c r="S11" s="100"/>
      <c r="T11" s="65"/>
      <c r="U11" s="100"/>
      <c r="V11" s="100"/>
      <c r="W11" s="63"/>
      <c r="X11" s="63"/>
      <c r="Y11" s="63"/>
      <c r="Z11" s="63"/>
      <c r="AA11" s="65"/>
      <c r="AB11" s="65"/>
      <c r="AC11" s="65"/>
      <c r="AD11" s="65"/>
      <c r="AE11" s="65"/>
      <c r="AF11" s="100"/>
      <c r="AG11" s="100"/>
      <c r="AH11" s="65"/>
      <c r="AI11" s="57" t="str">
        <f t="shared" si="0"/>
        <v/>
      </c>
      <c r="AJ11" s="57" t="str">
        <f t="shared" si="1"/>
        <v/>
      </c>
      <c r="AK11" s="57" t="str">
        <f t="shared" si="2"/>
        <v/>
      </c>
      <c r="AL11" s="57" t="str">
        <f t="shared" si="3"/>
        <v/>
      </c>
      <c r="AM11" s="57" t="str">
        <f t="shared" si="4"/>
        <v/>
      </c>
      <c r="AN11" s="58" t="str">
        <f>IF(AM11&lt;'Patient Data'!$BG$4,"Labs complete w/in 45 minutes","")</f>
        <v/>
      </c>
      <c r="AO11" s="57" t="str">
        <f t="shared" si="5"/>
        <v/>
      </c>
      <c r="AP11" s="58" t="str">
        <f>IF(AO11&lt;'Patient Data'!$BI$4,"tPA w/in 60 minutes","")</f>
        <v/>
      </c>
      <c r="AQ11" s="58" t="str">
        <f>IF(BM11&lt;'Patient Data'!$BM$4,"tPA w/in 3 hours","")</f>
        <v/>
      </c>
      <c r="AR11" s="58" t="str">
        <f>IF(BF11&lt;'Patient Data'!$BF$4,"LSN within 3.5 hours","")</f>
        <v/>
      </c>
      <c r="AS11" s="58" t="str">
        <f t="shared" si="6"/>
        <v>-0-0-2-26-007</v>
      </c>
      <c r="AT11" s="57" t="str">
        <f t="shared" si="10"/>
        <v/>
      </c>
      <c r="AU11" s="57" t="str">
        <f t="shared" si="11"/>
        <v/>
      </c>
      <c r="AV11" s="57" t="str">
        <f t="shared" si="12"/>
        <v/>
      </c>
      <c r="AW11" s="57" t="str">
        <f t="shared" si="13"/>
        <v/>
      </c>
      <c r="AX11" s="57" t="str">
        <f t="shared" si="14"/>
        <v/>
      </c>
      <c r="AY11" s="57" t="str">
        <f t="shared" si="15"/>
        <v/>
      </c>
      <c r="AZ11" s="57" t="str">
        <f t="shared" si="16"/>
        <v/>
      </c>
      <c r="BA11" s="57" t="str">
        <f t="shared" si="17"/>
        <v/>
      </c>
      <c r="BB11" s="57" t="str">
        <f t="shared" si="18"/>
        <v/>
      </c>
      <c r="BC11" s="57" t="str">
        <f t="shared" si="19"/>
        <v/>
      </c>
      <c r="BD11" s="57" t="str">
        <f t="shared" si="20"/>
        <v/>
      </c>
      <c r="BE11" s="57" t="str">
        <f t="shared" si="21"/>
        <v/>
      </c>
      <c r="BF11" s="17" t="str">
        <f t="shared" si="7"/>
        <v/>
      </c>
      <c r="BG11" s="17" t="str">
        <f>IF(N11="","",AM11-'Patient Data'!$BG$4)</f>
        <v/>
      </c>
      <c r="BH11" s="18"/>
      <c r="BI11" s="17" t="str">
        <f>IF(O11="","",AO11-'Patient Data'!$BI$4)</f>
        <v/>
      </c>
      <c r="BK11" s="18"/>
      <c r="BL11" s="17" t="str">
        <f t="shared" si="8"/>
        <v/>
      </c>
      <c r="BM11" s="17" t="str">
        <f t="shared" si="9"/>
        <v/>
      </c>
      <c r="BN11" s="18"/>
      <c r="BP11" s="12" t="s">
        <v>34</v>
      </c>
      <c r="BR11" s="12" t="s">
        <v>142</v>
      </c>
    </row>
    <row r="12" spans="1:76" s="12" customFormat="1" ht="38.25" customHeight="1" thickBot="1">
      <c r="A12" s="47">
        <f t="shared" si="22"/>
        <v>0</v>
      </c>
      <c r="B12" s="47" t="str">
        <f t="shared" si="23"/>
        <v>2-26</v>
      </c>
      <c r="C12" s="32"/>
      <c r="D12" s="84" t="str">
        <f>$A12&amp;"-"&amp;$B12&amp;"-"&amp;TEXT(ROWS(D$5:D12),"000")</f>
        <v>0-2-26-008</v>
      </c>
      <c r="E12" s="101"/>
      <c r="F12" s="4"/>
      <c r="G12" s="4"/>
      <c r="H12" s="4"/>
      <c r="I12" s="4"/>
      <c r="J12" s="4"/>
      <c r="K12" s="102"/>
      <c r="L12" s="4"/>
      <c r="M12" s="4"/>
      <c r="N12" s="4"/>
      <c r="O12" s="4"/>
      <c r="P12" s="103"/>
      <c r="Q12" s="104"/>
      <c r="R12" s="100"/>
      <c r="S12" s="100"/>
      <c r="T12" s="65"/>
      <c r="U12" s="100"/>
      <c r="V12" s="100"/>
      <c r="W12" s="63"/>
      <c r="X12" s="63"/>
      <c r="Y12" s="63"/>
      <c r="Z12" s="63"/>
      <c r="AA12" s="65"/>
      <c r="AB12" s="65"/>
      <c r="AC12" s="65"/>
      <c r="AD12" s="65"/>
      <c r="AE12" s="65"/>
      <c r="AF12" s="100"/>
      <c r="AG12" s="100"/>
      <c r="AH12" s="65"/>
      <c r="AI12" s="57" t="str">
        <f t="shared" si="0"/>
        <v/>
      </c>
      <c r="AJ12" s="57" t="str">
        <f t="shared" si="1"/>
        <v/>
      </c>
      <c r="AK12" s="57" t="str">
        <f t="shared" si="2"/>
        <v/>
      </c>
      <c r="AL12" s="57" t="str">
        <f t="shared" si="3"/>
        <v/>
      </c>
      <c r="AM12" s="57" t="str">
        <f t="shared" si="4"/>
        <v/>
      </c>
      <c r="AN12" s="58" t="str">
        <f>IF(AM12&lt;'Patient Data'!$BG$4,"Labs complete w/in 45 minutes","")</f>
        <v/>
      </c>
      <c r="AO12" s="57" t="str">
        <f t="shared" si="5"/>
        <v/>
      </c>
      <c r="AP12" s="58" t="str">
        <f>IF(AO12&lt;'Patient Data'!$BI$4,"tPA w/in 60 minutes","")</f>
        <v/>
      </c>
      <c r="AQ12" s="58" t="str">
        <f>IF(BM12&lt;'Patient Data'!$BM$4,"tPA w/in 3 hours","")</f>
        <v/>
      </c>
      <c r="AR12" s="58" t="str">
        <f>IF(BF12&lt;'Patient Data'!$BF$4,"LSN within 3.5 hours","")</f>
        <v/>
      </c>
      <c r="AS12" s="58" t="str">
        <f t="shared" si="6"/>
        <v>-0-0-2-26-008</v>
      </c>
      <c r="AT12" s="57" t="str">
        <f t="shared" si="10"/>
        <v/>
      </c>
      <c r="AU12" s="57" t="str">
        <f t="shared" si="11"/>
        <v/>
      </c>
      <c r="AV12" s="57" t="str">
        <f t="shared" si="12"/>
        <v/>
      </c>
      <c r="AW12" s="57" t="str">
        <f t="shared" si="13"/>
        <v/>
      </c>
      <c r="AX12" s="57" t="str">
        <f t="shared" si="14"/>
        <v/>
      </c>
      <c r="AY12" s="57" t="str">
        <f t="shared" si="15"/>
        <v/>
      </c>
      <c r="AZ12" s="57" t="str">
        <f t="shared" si="16"/>
        <v/>
      </c>
      <c r="BA12" s="57" t="str">
        <f t="shared" si="17"/>
        <v/>
      </c>
      <c r="BB12" s="57" t="str">
        <f t="shared" si="18"/>
        <v/>
      </c>
      <c r="BC12" s="57" t="str">
        <f t="shared" si="19"/>
        <v/>
      </c>
      <c r="BD12" s="57" t="str">
        <f t="shared" si="20"/>
        <v/>
      </c>
      <c r="BE12" s="57" t="str">
        <f t="shared" si="21"/>
        <v/>
      </c>
      <c r="BF12" s="17" t="str">
        <f t="shared" si="7"/>
        <v/>
      </c>
      <c r="BG12" s="17" t="str">
        <f>IF(N12="","",AM12-'Patient Data'!$BG$4)</f>
        <v/>
      </c>
      <c r="BH12" s="18"/>
      <c r="BI12" s="17" t="str">
        <f>IF(O12="","",AO12-'Patient Data'!$BI$4)</f>
        <v/>
      </c>
      <c r="BK12" s="18"/>
      <c r="BL12" s="17" t="str">
        <f t="shared" si="8"/>
        <v/>
      </c>
      <c r="BM12" s="17" t="str">
        <f t="shared" si="9"/>
        <v/>
      </c>
      <c r="BN12" s="18"/>
      <c r="BP12" s="12" t="s">
        <v>33</v>
      </c>
      <c r="BR12" s="12" t="s">
        <v>143</v>
      </c>
    </row>
    <row r="13" spans="1:76" s="12" customFormat="1" ht="38.25" customHeight="1" thickBot="1">
      <c r="A13" s="47">
        <f t="shared" si="22"/>
        <v>0</v>
      </c>
      <c r="B13" s="47" t="str">
        <f t="shared" si="23"/>
        <v>2-26</v>
      </c>
      <c r="C13" s="32"/>
      <c r="D13" s="84" t="str">
        <f>$A13&amp;"-"&amp;$B13&amp;"-"&amp;TEXT(ROWS(D$5:D13),"000")</f>
        <v>0-2-26-009</v>
      </c>
      <c r="E13" s="101"/>
      <c r="F13" s="4"/>
      <c r="G13" s="4"/>
      <c r="H13" s="4"/>
      <c r="I13" s="4"/>
      <c r="J13" s="4"/>
      <c r="K13" s="102"/>
      <c r="L13" s="4"/>
      <c r="M13" s="4"/>
      <c r="N13" s="4"/>
      <c r="O13" s="4"/>
      <c r="P13" s="103"/>
      <c r="Q13" s="104"/>
      <c r="R13" s="100"/>
      <c r="S13" s="100"/>
      <c r="T13" s="65"/>
      <c r="U13" s="100"/>
      <c r="V13" s="100"/>
      <c r="W13" s="63"/>
      <c r="X13" s="63"/>
      <c r="Y13" s="63"/>
      <c r="Z13" s="63"/>
      <c r="AA13" s="65"/>
      <c r="AB13" s="65"/>
      <c r="AC13" s="65"/>
      <c r="AD13" s="65"/>
      <c r="AE13" s="65"/>
      <c r="AF13" s="100"/>
      <c r="AG13" s="100"/>
      <c r="AH13" s="65"/>
      <c r="AI13" s="57" t="str">
        <f t="shared" si="0"/>
        <v/>
      </c>
      <c r="AJ13" s="57" t="str">
        <f t="shared" si="1"/>
        <v/>
      </c>
      <c r="AK13" s="57" t="str">
        <f t="shared" si="2"/>
        <v/>
      </c>
      <c r="AL13" s="57" t="str">
        <f t="shared" si="3"/>
        <v/>
      </c>
      <c r="AM13" s="57" t="str">
        <f t="shared" si="4"/>
        <v/>
      </c>
      <c r="AN13" s="58" t="str">
        <f>IF(AM13&lt;'Patient Data'!$BG$4,"Labs complete w/in 45 minutes","")</f>
        <v/>
      </c>
      <c r="AO13" s="57" t="str">
        <f t="shared" si="5"/>
        <v/>
      </c>
      <c r="AP13" s="58" t="str">
        <f>IF(AO13&lt;'Patient Data'!$BI$4,"tPA w/in 60 minutes","")</f>
        <v/>
      </c>
      <c r="AQ13" s="58" t="str">
        <f>IF(BM13&lt;'Patient Data'!$BM$4,"tPA w/in 3 hours","")</f>
        <v/>
      </c>
      <c r="AR13" s="58" t="str">
        <f>IF(BF13&lt;'Patient Data'!$BF$4,"LSN within 3.5 hours","")</f>
        <v/>
      </c>
      <c r="AS13" s="58" t="str">
        <f t="shared" si="6"/>
        <v>-0-0-2-26-009</v>
      </c>
      <c r="AT13" s="57" t="str">
        <f t="shared" si="10"/>
        <v/>
      </c>
      <c r="AU13" s="57" t="str">
        <f t="shared" si="11"/>
        <v/>
      </c>
      <c r="AV13" s="57" t="str">
        <f t="shared" si="12"/>
        <v/>
      </c>
      <c r="AW13" s="57" t="str">
        <f t="shared" si="13"/>
        <v/>
      </c>
      <c r="AX13" s="57" t="str">
        <f t="shared" si="14"/>
        <v/>
      </c>
      <c r="AY13" s="57" t="str">
        <f t="shared" si="15"/>
        <v/>
      </c>
      <c r="AZ13" s="57" t="str">
        <f t="shared" si="16"/>
        <v/>
      </c>
      <c r="BA13" s="57" t="str">
        <f t="shared" si="17"/>
        <v/>
      </c>
      <c r="BB13" s="57" t="str">
        <f t="shared" si="18"/>
        <v/>
      </c>
      <c r="BC13" s="57" t="str">
        <f t="shared" si="19"/>
        <v/>
      </c>
      <c r="BD13" s="57" t="str">
        <f t="shared" si="20"/>
        <v/>
      </c>
      <c r="BE13" s="57" t="str">
        <f t="shared" si="21"/>
        <v/>
      </c>
      <c r="BF13" s="17" t="str">
        <f t="shared" si="7"/>
        <v/>
      </c>
      <c r="BG13" s="17" t="str">
        <f>IF(N13="","",AM13-'Patient Data'!$BG$4)</f>
        <v/>
      </c>
      <c r="BH13" s="18"/>
      <c r="BI13" s="17" t="str">
        <f>IF(O13="","",AO13-'Patient Data'!$BI$4)</f>
        <v/>
      </c>
      <c r="BK13" s="18"/>
      <c r="BL13" s="17" t="str">
        <f t="shared" si="8"/>
        <v/>
      </c>
      <c r="BM13" s="17" t="str">
        <f t="shared" si="9"/>
        <v/>
      </c>
      <c r="BN13" s="18"/>
      <c r="BR13" s="12" t="s">
        <v>144</v>
      </c>
    </row>
    <row r="14" spans="1:76" s="12" customFormat="1" ht="38.25" customHeight="1" thickBot="1">
      <c r="A14" s="47">
        <f t="shared" si="22"/>
        <v>0</v>
      </c>
      <c r="B14" s="47" t="str">
        <f t="shared" si="23"/>
        <v>2-26</v>
      </c>
      <c r="C14" s="32"/>
      <c r="D14" s="84" t="str">
        <f>$A14&amp;"-"&amp;$B14&amp;"-"&amp;TEXT(ROWS(D$5:D14),"000")</f>
        <v>0-2-26-010</v>
      </c>
      <c r="E14" s="101"/>
      <c r="F14" s="4"/>
      <c r="G14" s="4"/>
      <c r="H14" s="4"/>
      <c r="I14" s="4"/>
      <c r="J14" s="4"/>
      <c r="K14" s="102"/>
      <c r="L14" s="4"/>
      <c r="M14" s="4"/>
      <c r="N14" s="4"/>
      <c r="O14" s="4"/>
      <c r="P14" s="103"/>
      <c r="Q14" s="104"/>
      <c r="R14" s="100"/>
      <c r="S14" s="100"/>
      <c r="T14" s="65"/>
      <c r="U14" s="100"/>
      <c r="V14" s="100"/>
      <c r="W14" s="63"/>
      <c r="X14" s="63"/>
      <c r="Y14" s="63"/>
      <c r="Z14" s="63"/>
      <c r="AA14" s="65"/>
      <c r="AB14" s="65"/>
      <c r="AC14" s="65"/>
      <c r="AD14" s="65"/>
      <c r="AE14" s="65"/>
      <c r="AF14" s="100"/>
      <c r="AG14" s="100"/>
      <c r="AH14" s="65"/>
      <c r="AI14" s="57" t="str">
        <f t="shared" si="0"/>
        <v/>
      </c>
      <c r="AJ14" s="57" t="str">
        <f t="shared" si="1"/>
        <v/>
      </c>
      <c r="AK14" s="57" t="str">
        <f t="shared" si="2"/>
        <v/>
      </c>
      <c r="AL14" s="57" t="str">
        <f t="shared" si="3"/>
        <v/>
      </c>
      <c r="AM14" s="57" t="str">
        <f t="shared" si="4"/>
        <v/>
      </c>
      <c r="AN14" s="58" t="str">
        <f>IF(AM14&lt;'Patient Data'!$BG$4,"Labs complete w/in 45 minutes","")</f>
        <v/>
      </c>
      <c r="AO14" s="57" t="str">
        <f t="shared" si="5"/>
        <v/>
      </c>
      <c r="AP14" s="58" t="str">
        <f>IF(AO14&lt;'Patient Data'!$BI$4,"tPA w/in 60 minutes","")</f>
        <v/>
      </c>
      <c r="AQ14" s="58" t="str">
        <f>IF(BM14&lt;'Patient Data'!$BM$4,"tPA w/in 3 hours","")</f>
        <v/>
      </c>
      <c r="AR14" s="58" t="str">
        <f>IF(BF14&lt;'Patient Data'!$BF$4,"LSN within 3.5 hours","")</f>
        <v/>
      </c>
      <c r="AS14" s="58" t="str">
        <f t="shared" si="6"/>
        <v>-0-0-2-26-010</v>
      </c>
      <c r="AT14" s="57" t="str">
        <f t="shared" si="10"/>
        <v/>
      </c>
      <c r="AU14" s="57" t="str">
        <f t="shared" si="11"/>
        <v/>
      </c>
      <c r="AV14" s="57" t="str">
        <f t="shared" si="12"/>
        <v/>
      </c>
      <c r="AW14" s="57" t="str">
        <f t="shared" si="13"/>
        <v/>
      </c>
      <c r="AX14" s="57" t="str">
        <f t="shared" si="14"/>
        <v/>
      </c>
      <c r="AY14" s="57" t="str">
        <f t="shared" si="15"/>
        <v/>
      </c>
      <c r="AZ14" s="57" t="str">
        <f t="shared" si="16"/>
        <v/>
      </c>
      <c r="BA14" s="57" t="str">
        <f t="shared" si="17"/>
        <v/>
      </c>
      <c r="BB14" s="57" t="str">
        <f t="shared" si="18"/>
        <v/>
      </c>
      <c r="BC14" s="57" t="str">
        <f t="shared" si="19"/>
        <v/>
      </c>
      <c r="BD14" s="57" t="str">
        <f t="shared" si="20"/>
        <v/>
      </c>
      <c r="BE14" s="57" t="str">
        <f t="shared" si="21"/>
        <v/>
      </c>
      <c r="BF14" s="17" t="str">
        <f t="shared" si="7"/>
        <v/>
      </c>
      <c r="BG14" s="17" t="str">
        <f>IF(N14="","",AM14-'Patient Data'!$BG$4)</f>
        <v/>
      </c>
      <c r="BH14" s="18"/>
      <c r="BI14" s="17" t="str">
        <f>IF(O14="","",AO14-'Patient Data'!$BI$4)</f>
        <v/>
      </c>
      <c r="BK14" s="18"/>
      <c r="BL14" s="17" t="str">
        <f t="shared" si="8"/>
        <v/>
      </c>
      <c r="BM14" s="17" t="str">
        <f t="shared" si="9"/>
        <v/>
      </c>
      <c r="BN14" s="18"/>
      <c r="BR14" s="12" t="s">
        <v>145</v>
      </c>
    </row>
    <row r="15" spans="1:76" s="12" customFormat="1" ht="38.25" customHeight="1" thickBot="1">
      <c r="A15" s="47">
        <f t="shared" si="22"/>
        <v>0</v>
      </c>
      <c r="B15" s="47" t="str">
        <f t="shared" si="23"/>
        <v>2-26</v>
      </c>
      <c r="C15" s="32"/>
      <c r="D15" s="84" t="str">
        <f>$A15&amp;"-"&amp;$B15&amp;"-"&amp;TEXT(ROWS(D$5:D15),"000")</f>
        <v>0-2-26-011</v>
      </c>
      <c r="E15" s="101"/>
      <c r="F15" s="4"/>
      <c r="G15" s="4"/>
      <c r="H15" s="4"/>
      <c r="I15" s="4"/>
      <c r="J15" s="4"/>
      <c r="K15" s="102"/>
      <c r="L15" s="4"/>
      <c r="M15" s="4"/>
      <c r="N15" s="4"/>
      <c r="O15" s="4"/>
      <c r="P15" s="103"/>
      <c r="Q15" s="104"/>
      <c r="R15" s="100"/>
      <c r="S15" s="100"/>
      <c r="T15" s="65"/>
      <c r="U15" s="100"/>
      <c r="V15" s="100"/>
      <c r="W15" s="63"/>
      <c r="X15" s="63"/>
      <c r="Y15" s="63"/>
      <c r="Z15" s="63"/>
      <c r="AA15" s="65"/>
      <c r="AB15" s="65"/>
      <c r="AC15" s="65"/>
      <c r="AD15" s="65"/>
      <c r="AE15" s="65"/>
      <c r="AF15" s="100"/>
      <c r="AG15" s="100"/>
      <c r="AH15" s="65"/>
      <c r="AI15" s="57" t="str">
        <f t="shared" si="0"/>
        <v/>
      </c>
      <c r="AJ15" s="57" t="str">
        <f t="shared" si="1"/>
        <v/>
      </c>
      <c r="AK15" s="57" t="str">
        <f t="shared" si="2"/>
        <v/>
      </c>
      <c r="AL15" s="57" t="str">
        <f t="shared" si="3"/>
        <v/>
      </c>
      <c r="AM15" s="57" t="str">
        <f t="shared" si="4"/>
        <v/>
      </c>
      <c r="AN15" s="58" t="str">
        <f>IF(AM15&lt;'Patient Data'!$BG$4,"Labs complete w/in 45 minutes","")</f>
        <v/>
      </c>
      <c r="AO15" s="57" t="str">
        <f t="shared" si="5"/>
        <v/>
      </c>
      <c r="AP15" s="58" t="str">
        <f>IF(AO15&lt;'Patient Data'!$BI$4,"tPA w/in 60 minutes","")</f>
        <v/>
      </c>
      <c r="AQ15" s="58" t="str">
        <f>IF(BM15&lt;'Patient Data'!$BM$4,"tPA w/in 3 hours","")</f>
        <v/>
      </c>
      <c r="AR15" s="58" t="str">
        <f>IF(BF15&lt;'Patient Data'!$BF$4,"LSN within 3.5 hours","")</f>
        <v/>
      </c>
      <c r="AS15" s="58" t="str">
        <f t="shared" si="6"/>
        <v>-0-0-2-26-011</v>
      </c>
      <c r="AT15" s="57" t="str">
        <f t="shared" si="10"/>
        <v/>
      </c>
      <c r="AU15" s="57" t="str">
        <f t="shared" si="11"/>
        <v/>
      </c>
      <c r="AV15" s="57" t="str">
        <f t="shared" si="12"/>
        <v/>
      </c>
      <c r="AW15" s="57" t="str">
        <f t="shared" si="13"/>
        <v/>
      </c>
      <c r="AX15" s="57" t="str">
        <f t="shared" si="14"/>
        <v/>
      </c>
      <c r="AY15" s="57" t="str">
        <f t="shared" si="15"/>
        <v/>
      </c>
      <c r="AZ15" s="57" t="str">
        <f t="shared" si="16"/>
        <v/>
      </c>
      <c r="BA15" s="57" t="str">
        <f t="shared" si="17"/>
        <v/>
      </c>
      <c r="BB15" s="57" t="str">
        <f t="shared" si="18"/>
        <v/>
      </c>
      <c r="BC15" s="57" t="str">
        <f t="shared" si="19"/>
        <v/>
      </c>
      <c r="BD15" s="57" t="str">
        <f t="shared" si="20"/>
        <v/>
      </c>
      <c r="BE15" s="57" t="str">
        <f t="shared" si="21"/>
        <v/>
      </c>
      <c r="BF15" s="17" t="str">
        <f t="shared" si="7"/>
        <v/>
      </c>
      <c r="BG15" s="17" t="str">
        <f>IF(N15="","",AM15-'Patient Data'!$BG$4)</f>
        <v/>
      </c>
      <c r="BH15" s="18"/>
      <c r="BI15" s="17" t="str">
        <f>IF(O15="","",AO15-'Patient Data'!$BI$4)</f>
        <v/>
      </c>
      <c r="BK15" s="18"/>
      <c r="BL15" s="17" t="str">
        <f t="shared" si="8"/>
        <v/>
      </c>
      <c r="BM15" s="17" t="str">
        <f t="shared" si="9"/>
        <v/>
      </c>
      <c r="BN15" s="18"/>
      <c r="BR15" s="12" t="s">
        <v>146</v>
      </c>
    </row>
    <row r="16" spans="1:76" s="12" customFormat="1" ht="38.25" customHeight="1" thickBot="1">
      <c r="A16" s="47">
        <f t="shared" si="22"/>
        <v>0</v>
      </c>
      <c r="B16" s="47" t="str">
        <f t="shared" si="23"/>
        <v>2-26</v>
      </c>
      <c r="C16" s="32"/>
      <c r="D16" s="84" t="str">
        <f>$A16&amp;"-"&amp;$B16&amp;"-"&amp;TEXT(ROWS(D$5:D16),"000")</f>
        <v>0-2-26-012</v>
      </c>
      <c r="E16" s="101"/>
      <c r="F16" s="4"/>
      <c r="G16" s="4"/>
      <c r="H16" s="4"/>
      <c r="I16" s="4"/>
      <c r="J16" s="4"/>
      <c r="K16" s="102"/>
      <c r="L16" s="4"/>
      <c r="M16" s="4"/>
      <c r="N16" s="4"/>
      <c r="O16" s="4"/>
      <c r="P16" s="103"/>
      <c r="Q16" s="104"/>
      <c r="R16" s="100"/>
      <c r="S16" s="100"/>
      <c r="T16" s="65"/>
      <c r="U16" s="100"/>
      <c r="V16" s="100"/>
      <c r="W16" s="63"/>
      <c r="X16" s="63"/>
      <c r="Y16" s="63"/>
      <c r="Z16" s="63"/>
      <c r="AA16" s="65"/>
      <c r="AB16" s="65"/>
      <c r="AC16" s="65"/>
      <c r="AD16" s="65"/>
      <c r="AE16" s="65"/>
      <c r="AF16" s="100"/>
      <c r="AG16" s="100"/>
      <c r="AH16" s="65"/>
      <c r="AI16" s="57" t="str">
        <f t="shared" si="0"/>
        <v/>
      </c>
      <c r="AJ16" s="57" t="str">
        <f t="shared" si="1"/>
        <v/>
      </c>
      <c r="AK16" s="57" t="str">
        <f t="shared" si="2"/>
        <v/>
      </c>
      <c r="AL16" s="57" t="str">
        <f t="shared" si="3"/>
        <v/>
      </c>
      <c r="AM16" s="57" t="str">
        <f t="shared" si="4"/>
        <v/>
      </c>
      <c r="AN16" s="58" t="str">
        <f>IF(AM16&lt;'Patient Data'!$BG$4,"Labs complete w/in 45 minutes","")</f>
        <v/>
      </c>
      <c r="AO16" s="57" t="str">
        <f t="shared" si="5"/>
        <v/>
      </c>
      <c r="AP16" s="58" t="str">
        <f>IF(AO16&lt;'Patient Data'!$BI$4,"tPA w/in 60 minutes","")</f>
        <v/>
      </c>
      <c r="AQ16" s="58" t="str">
        <f>IF(BM16&lt;'Patient Data'!$BM$4,"tPA w/in 3 hours","")</f>
        <v/>
      </c>
      <c r="AR16" s="58" t="str">
        <f>IF(BF16&lt;'Patient Data'!$BF$4,"LSN within 3.5 hours","")</f>
        <v/>
      </c>
      <c r="AS16" s="58" t="str">
        <f t="shared" si="6"/>
        <v>-0-0-2-26-012</v>
      </c>
      <c r="AT16" s="57" t="str">
        <f t="shared" si="10"/>
        <v/>
      </c>
      <c r="AU16" s="57" t="str">
        <f t="shared" si="11"/>
        <v/>
      </c>
      <c r="AV16" s="57" t="str">
        <f t="shared" si="12"/>
        <v/>
      </c>
      <c r="AW16" s="57" t="str">
        <f t="shared" si="13"/>
        <v/>
      </c>
      <c r="AX16" s="57" t="str">
        <f t="shared" si="14"/>
        <v/>
      </c>
      <c r="AY16" s="57" t="str">
        <f t="shared" si="15"/>
        <v/>
      </c>
      <c r="AZ16" s="57" t="str">
        <f t="shared" si="16"/>
        <v/>
      </c>
      <c r="BA16" s="57" t="str">
        <f t="shared" si="17"/>
        <v/>
      </c>
      <c r="BB16" s="57" t="str">
        <f t="shared" si="18"/>
        <v/>
      </c>
      <c r="BC16" s="57" t="str">
        <f t="shared" si="19"/>
        <v/>
      </c>
      <c r="BD16" s="57" t="str">
        <f t="shared" si="20"/>
        <v/>
      </c>
      <c r="BE16" s="57" t="str">
        <f t="shared" si="21"/>
        <v/>
      </c>
      <c r="BF16" s="17" t="str">
        <f t="shared" si="7"/>
        <v/>
      </c>
      <c r="BG16" s="17" t="str">
        <f>IF(N16="","",AM16-'Patient Data'!$BG$4)</f>
        <v/>
      </c>
      <c r="BH16" s="18"/>
      <c r="BI16" s="17" t="str">
        <f>IF(O16="","",AO16-'Patient Data'!$BI$4)</f>
        <v/>
      </c>
      <c r="BK16" s="18"/>
      <c r="BL16" s="17" t="str">
        <f t="shared" si="8"/>
        <v/>
      </c>
      <c r="BM16" s="17" t="str">
        <f t="shared" si="9"/>
        <v/>
      </c>
      <c r="BN16" s="18"/>
      <c r="BR16" s="12" t="s">
        <v>147</v>
      </c>
    </row>
    <row r="17" spans="1:70" s="12" customFormat="1" ht="38.25" customHeight="1" thickBot="1">
      <c r="A17" s="47">
        <f t="shared" si="22"/>
        <v>0</v>
      </c>
      <c r="B17" s="47" t="str">
        <f t="shared" si="23"/>
        <v>2-26</v>
      </c>
      <c r="C17" s="32"/>
      <c r="D17" s="84" t="str">
        <f>$A17&amp;"-"&amp;$B17&amp;"-"&amp;TEXT(ROWS(D$5:D17),"000")</f>
        <v>0-2-26-013</v>
      </c>
      <c r="E17" s="101"/>
      <c r="F17" s="4"/>
      <c r="G17" s="4"/>
      <c r="H17" s="4"/>
      <c r="I17" s="4"/>
      <c r="J17" s="4"/>
      <c r="K17" s="102"/>
      <c r="L17" s="4"/>
      <c r="M17" s="4"/>
      <c r="N17" s="4"/>
      <c r="O17" s="4"/>
      <c r="P17" s="103"/>
      <c r="Q17" s="104"/>
      <c r="R17" s="100"/>
      <c r="S17" s="100"/>
      <c r="T17" s="65"/>
      <c r="U17" s="100"/>
      <c r="V17" s="100"/>
      <c r="W17" s="63"/>
      <c r="X17" s="63"/>
      <c r="Y17" s="63"/>
      <c r="Z17" s="63"/>
      <c r="AA17" s="65"/>
      <c r="AB17" s="65"/>
      <c r="AC17" s="65"/>
      <c r="AD17" s="65"/>
      <c r="AE17" s="65"/>
      <c r="AF17" s="100"/>
      <c r="AG17" s="100"/>
      <c r="AH17" s="65"/>
      <c r="AI17" s="57" t="str">
        <f t="shared" si="0"/>
        <v/>
      </c>
      <c r="AJ17" s="57" t="str">
        <f t="shared" si="1"/>
        <v/>
      </c>
      <c r="AK17" s="57" t="str">
        <f t="shared" si="2"/>
        <v/>
      </c>
      <c r="AL17" s="57" t="str">
        <f t="shared" si="3"/>
        <v/>
      </c>
      <c r="AM17" s="57" t="str">
        <f t="shared" si="4"/>
        <v/>
      </c>
      <c r="AN17" s="58" t="str">
        <f>IF(AM17&lt;'Patient Data'!$BG$4,"Labs complete w/in 45 minutes","")</f>
        <v/>
      </c>
      <c r="AO17" s="57" t="str">
        <f t="shared" si="5"/>
        <v/>
      </c>
      <c r="AP17" s="58" t="str">
        <f>IF(AO17&lt;'Patient Data'!$BI$4,"tPA w/in 60 minutes","")</f>
        <v/>
      </c>
      <c r="AQ17" s="58" t="str">
        <f>IF(BM17&lt;'Patient Data'!$BM$4,"tPA w/in 3 hours","")</f>
        <v/>
      </c>
      <c r="AR17" s="58" t="str">
        <f>IF(BF17&lt;'Patient Data'!$BF$4,"LSN within 3.5 hours","")</f>
        <v/>
      </c>
      <c r="AS17" s="58" t="str">
        <f t="shared" si="6"/>
        <v>-0-0-2-26-013</v>
      </c>
      <c r="AT17" s="57" t="str">
        <f t="shared" si="10"/>
        <v/>
      </c>
      <c r="AU17" s="57" t="str">
        <f t="shared" si="11"/>
        <v/>
      </c>
      <c r="AV17" s="57" t="str">
        <f t="shared" si="12"/>
        <v/>
      </c>
      <c r="AW17" s="57" t="str">
        <f t="shared" si="13"/>
        <v/>
      </c>
      <c r="AX17" s="57" t="str">
        <f t="shared" si="14"/>
        <v/>
      </c>
      <c r="AY17" s="57" t="str">
        <f t="shared" si="15"/>
        <v/>
      </c>
      <c r="AZ17" s="57" t="str">
        <f t="shared" si="16"/>
        <v/>
      </c>
      <c r="BA17" s="57" t="str">
        <f t="shared" si="17"/>
        <v/>
      </c>
      <c r="BB17" s="57" t="str">
        <f t="shared" si="18"/>
        <v/>
      </c>
      <c r="BC17" s="57" t="str">
        <f t="shared" si="19"/>
        <v/>
      </c>
      <c r="BD17" s="57" t="str">
        <f t="shared" si="20"/>
        <v/>
      </c>
      <c r="BE17" s="57" t="str">
        <f t="shared" si="21"/>
        <v/>
      </c>
      <c r="BF17" s="17" t="str">
        <f t="shared" si="7"/>
        <v/>
      </c>
      <c r="BG17" s="17" t="str">
        <f>IF(N17="","",AM17-'Patient Data'!$BG$4)</f>
        <v/>
      </c>
      <c r="BH17" s="18"/>
      <c r="BI17" s="17" t="str">
        <f>IF(O17="","",AO17-'Patient Data'!$BI$4)</f>
        <v/>
      </c>
      <c r="BK17" s="18"/>
      <c r="BL17" s="17" t="str">
        <f t="shared" si="8"/>
        <v/>
      </c>
      <c r="BM17" s="17" t="str">
        <f t="shared" si="9"/>
        <v/>
      </c>
      <c r="BN17" s="18"/>
      <c r="BR17" s="12" t="s">
        <v>148</v>
      </c>
    </row>
    <row r="18" spans="1:70" s="12" customFormat="1" ht="38.25" customHeight="1" thickBot="1">
      <c r="A18" s="47">
        <f t="shared" si="22"/>
        <v>0</v>
      </c>
      <c r="B18" s="47" t="str">
        <f t="shared" si="23"/>
        <v>2-26</v>
      </c>
      <c r="C18" s="32"/>
      <c r="D18" s="84" t="str">
        <f>$A18&amp;"-"&amp;$B18&amp;"-"&amp;TEXT(ROWS(D$5:D18),"000")</f>
        <v>0-2-26-014</v>
      </c>
      <c r="E18" s="101"/>
      <c r="F18" s="4"/>
      <c r="G18" s="4"/>
      <c r="H18" s="4"/>
      <c r="I18" s="4"/>
      <c r="J18" s="4"/>
      <c r="K18" s="102"/>
      <c r="L18" s="4"/>
      <c r="M18" s="4"/>
      <c r="N18" s="4"/>
      <c r="O18" s="4"/>
      <c r="P18" s="103"/>
      <c r="Q18" s="104"/>
      <c r="R18" s="100"/>
      <c r="S18" s="100"/>
      <c r="T18" s="65"/>
      <c r="U18" s="100"/>
      <c r="V18" s="100"/>
      <c r="W18" s="63"/>
      <c r="X18" s="63"/>
      <c r="Y18" s="63"/>
      <c r="Z18" s="63"/>
      <c r="AA18" s="65"/>
      <c r="AB18" s="65"/>
      <c r="AC18" s="65"/>
      <c r="AD18" s="65"/>
      <c r="AE18" s="65"/>
      <c r="AF18" s="100"/>
      <c r="AG18" s="100"/>
      <c r="AH18" s="65"/>
      <c r="AI18" s="57" t="str">
        <f t="shared" si="0"/>
        <v/>
      </c>
      <c r="AJ18" s="57" t="str">
        <f t="shared" si="1"/>
        <v/>
      </c>
      <c r="AK18" s="57" t="str">
        <f t="shared" si="2"/>
        <v/>
      </c>
      <c r="AL18" s="57" t="str">
        <f t="shared" si="3"/>
        <v/>
      </c>
      <c r="AM18" s="57" t="str">
        <f t="shared" si="4"/>
        <v/>
      </c>
      <c r="AN18" s="58" t="str">
        <f>IF(AM18&lt;'Patient Data'!$BG$4,"Labs complete w/in 45 minutes","")</f>
        <v/>
      </c>
      <c r="AO18" s="57" t="str">
        <f t="shared" si="5"/>
        <v/>
      </c>
      <c r="AP18" s="58" t="str">
        <f>IF(AO18&lt;'Patient Data'!$BI$4,"tPA w/in 60 minutes","")</f>
        <v/>
      </c>
      <c r="AQ18" s="58" t="str">
        <f>IF(BM18&lt;'Patient Data'!$BM$4,"tPA w/in 3 hours","")</f>
        <v/>
      </c>
      <c r="AR18" s="58" t="str">
        <f>IF(BF18&lt;'Patient Data'!$BF$4,"LSN within 3.5 hours","")</f>
        <v/>
      </c>
      <c r="AS18" s="58" t="str">
        <f t="shared" si="6"/>
        <v>-0-0-2-26-014</v>
      </c>
      <c r="AT18" s="57" t="str">
        <f t="shared" si="10"/>
        <v/>
      </c>
      <c r="AU18" s="57" t="str">
        <f t="shared" si="11"/>
        <v/>
      </c>
      <c r="AV18" s="57" t="str">
        <f t="shared" si="12"/>
        <v/>
      </c>
      <c r="AW18" s="57" t="str">
        <f t="shared" si="13"/>
        <v/>
      </c>
      <c r="AX18" s="57" t="str">
        <f t="shared" si="14"/>
        <v/>
      </c>
      <c r="AY18" s="57" t="str">
        <f t="shared" si="15"/>
        <v/>
      </c>
      <c r="AZ18" s="57" t="str">
        <f t="shared" si="16"/>
        <v/>
      </c>
      <c r="BA18" s="57" t="str">
        <f t="shared" si="17"/>
        <v/>
      </c>
      <c r="BB18" s="57" t="str">
        <f t="shared" si="18"/>
        <v/>
      </c>
      <c r="BC18" s="57" t="str">
        <f t="shared" si="19"/>
        <v/>
      </c>
      <c r="BD18" s="57" t="str">
        <f t="shared" si="20"/>
        <v/>
      </c>
      <c r="BE18" s="57" t="str">
        <f t="shared" si="21"/>
        <v/>
      </c>
      <c r="BF18" s="17" t="str">
        <f t="shared" si="7"/>
        <v/>
      </c>
      <c r="BG18" s="17" t="str">
        <f>IF(N18="","",AM18-'Patient Data'!$BG$4)</f>
        <v/>
      </c>
      <c r="BH18" s="18"/>
      <c r="BI18" s="17" t="str">
        <f>IF(O18="","",AO18-'Patient Data'!$BI$4)</f>
        <v/>
      </c>
      <c r="BK18" s="18"/>
      <c r="BL18" s="17" t="str">
        <f t="shared" si="8"/>
        <v/>
      </c>
      <c r="BM18" s="17" t="str">
        <f t="shared" si="9"/>
        <v/>
      </c>
      <c r="BN18" s="18"/>
      <c r="BR18" s="12" t="s">
        <v>149</v>
      </c>
    </row>
    <row r="19" spans="1:70" s="12" customFormat="1" ht="38.25" customHeight="1" thickBot="1">
      <c r="A19" s="47">
        <f t="shared" si="22"/>
        <v>0</v>
      </c>
      <c r="B19" s="47" t="str">
        <f t="shared" si="23"/>
        <v>2-26</v>
      </c>
      <c r="C19" s="32"/>
      <c r="D19" s="84" t="str">
        <f>$A19&amp;"-"&amp;$B19&amp;"-"&amp;TEXT(ROWS(D$5:D19),"000")</f>
        <v>0-2-26-015</v>
      </c>
      <c r="E19" s="101"/>
      <c r="F19" s="4"/>
      <c r="G19" s="4"/>
      <c r="H19" s="4"/>
      <c r="I19" s="4"/>
      <c r="J19" s="4"/>
      <c r="K19" s="102"/>
      <c r="L19" s="4"/>
      <c r="M19" s="4"/>
      <c r="N19" s="4"/>
      <c r="O19" s="4"/>
      <c r="P19" s="103"/>
      <c r="Q19" s="104"/>
      <c r="R19" s="100"/>
      <c r="S19" s="100"/>
      <c r="T19" s="65"/>
      <c r="U19" s="100"/>
      <c r="V19" s="100"/>
      <c r="W19" s="63"/>
      <c r="X19" s="63"/>
      <c r="Y19" s="63"/>
      <c r="Z19" s="63"/>
      <c r="AA19" s="65"/>
      <c r="AB19" s="65"/>
      <c r="AC19" s="65"/>
      <c r="AD19" s="65"/>
      <c r="AE19" s="65"/>
      <c r="AF19" s="100"/>
      <c r="AG19" s="100"/>
      <c r="AH19" s="65"/>
      <c r="AI19" s="57" t="str">
        <f t="shared" si="0"/>
        <v/>
      </c>
      <c r="AJ19" s="57" t="str">
        <f t="shared" si="1"/>
        <v/>
      </c>
      <c r="AK19" s="57" t="str">
        <f t="shared" si="2"/>
        <v/>
      </c>
      <c r="AL19" s="57" t="str">
        <f t="shared" si="3"/>
        <v/>
      </c>
      <c r="AM19" s="57" t="str">
        <f t="shared" si="4"/>
        <v/>
      </c>
      <c r="AN19" s="58" t="str">
        <f>IF(AM19&lt;'Patient Data'!$BG$4,"Labs complete w/in 45 minutes","")</f>
        <v/>
      </c>
      <c r="AO19" s="57" t="str">
        <f t="shared" si="5"/>
        <v/>
      </c>
      <c r="AP19" s="58" t="str">
        <f>IF(AO19&lt;'Patient Data'!$BI$4,"tPA w/in 60 minutes","")</f>
        <v/>
      </c>
      <c r="AQ19" s="58" t="str">
        <f>IF(BM19&lt;'Patient Data'!$BM$4,"tPA w/in 3 hours","")</f>
        <v/>
      </c>
      <c r="AR19" s="58" t="str">
        <f>IF(BF19&lt;'Patient Data'!$BF$4,"LSN within 3.5 hours","")</f>
        <v/>
      </c>
      <c r="AS19" s="58" t="str">
        <f t="shared" si="6"/>
        <v>-0-0-2-26-015</v>
      </c>
      <c r="AT19" s="57" t="str">
        <f t="shared" si="10"/>
        <v/>
      </c>
      <c r="AU19" s="57" t="str">
        <f t="shared" si="11"/>
        <v/>
      </c>
      <c r="AV19" s="57" t="str">
        <f t="shared" si="12"/>
        <v/>
      </c>
      <c r="AW19" s="57" t="str">
        <f t="shared" si="13"/>
        <v/>
      </c>
      <c r="AX19" s="57" t="str">
        <f t="shared" si="14"/>
        <v/>
      </c>
      <c r="AY19" s="57" t="str">
        <f t="shared" si="15"/>
        <v/>
      </c>
      <c r="AZ19" s="57" t="str">
        <f t="shared" si="16"/>
        <v/>
      </c>
      <c r="BA19" s="57" t="str">
        <f t="shared" si="17"/>
        <v/>
      </c>
      <c r="BB19" s="57" t="str">
        <f t="shared" si="18"/>
        <v/>
      </c>
      <c r="BC19" s="57" t="str">
        <f t="shared" si="19"/>
        <v/>
      </c>
      <c r="BD19" s="57" t="str">
        <f t="shared" si="20"/>
        <v/>
      </c>
      <c r="BE19" s="57" t="str">
        <f t="shared" si="21"/>
        <v/>
      </c>
      <c r="BF19" s="17" t="str">
        <f t="shared" si="7"/>
        <v/>
      </c>
      <c r="BG19" s="17" t="str">
        <f>IF(N19="","",AM19-'Patient Data'!$BG$4)</f>
        <v/>
      </c>
      <c r="BH19" s="18"/>
      <c r="BI19" s="17" t="str">
        <f>IF(O19="","",AO19-'Patient Data'!$BI$4)</f>
        <v/>
      </c>
      <c r="BK19" s="18"/>
      <c r="BL19" s="17" t="str">
        <f t="shared" si="8"/>
        <v/>
      </c>
      <c r="BM19" s="17" t="str">
        <f t="shared" si="9"/>
        <v/>
      </c>
      <c r="BN19" s="18"/>
      <c r="BR19" s="12" t="s">
        <v>150</v>
      </c>
    </row>
    <row r="20" spans="1:70" s="12" customFormat="1" ht="38.25" customHeight="1" thickBot="1">
      <c r="A20" s="47">
        <f t="shared" si="22"/>
        <v>0</v>
      </c>
      <c r="B20" s="47" t="str">
        <f t="shared" si="23"/>
        <v>2-26</v>
      </c>
      <c r="C20" s="32"/>
      <c r="D20" s="84" t="str">
        <f>$A20&amp;"-"&amp;$B20&amp;"-"&amp;TEXT(ROWS(D$5:D20),"000")</f>
        <v>0-2-26-016</v>
      </c>
      <c r="E20" s="101"/>
      <c r="F20" s="4"/>
      <c r="G20" s="4"/>
      <c r="H20" s="4"/>
      <c r="I20" s="4"/>
      <c r="J20" s="4"/>
      <c r="K20" s="102"/>
      <c r="L20" s="4"/>
      <c r="M20" s="4"/>
      <c r="N20" s="4"/>
      <c r="O20" s="4"/>
      <c r="P20" s="103"/>
      <c r="Q20" s="104"/>
      <c r="R20" s="100"/>
      <c r="S20" s="100"/>
      <c r="T20" s="65"/>
      <c r="U20" s="100"/>
      <c r="V20" s="100"/>
      <c r="W20" s="63"/>
      <c r="X20" s="63"/>
      <c r="Y20" s="63"/>
      <c r="Z20" s="63"/>
      <c r="AA20" s="65"/>
      <c r="AB20" s="65"/>
      <c r="AC20" s="65"/>
      <c r="AD20" s="65"/>
      <c r="AE20" s="65"/>
      <c r="AF20" s="100"/>
      <c r="AG20" s="100"/>
      <c r="AH20" s="65"/>
      <c r="AI20" s="57" t="str">
        <f t="shared" si="0"/>
        <v/>
      </c>
      <c r="AJ20" s="57" t="str">
        <f t="shared" si="1"/>
        <v/>
      </c>
      <c r="AK20" s="57" t="str">
        <f t="shared" si="2"/>
        <v/>
      </c>
      <c r="AL20" s="57" t="str">
        <f t="shared" si="3"/>
        <v/>
      </c>
      <c r="AM20" s="57" t="str">
        <f t="shared" si="4"/>
        <v/>
      </c>
      <c r="AN20" s="58" t="str">
        <f>IF(AM20&lt;'Patient Data'!$BG$4,"Labs complete w/in 45 minutes","")</f>
        <v/>
      </c>
      <c r="AO20" s="57" t="str">
        <f t="shared" si="5"/>
        <v/>
      </c>
      <c r="AP20" s="58" t="str">
        <f>IF(AO20&lt;'Patient Data'!$BI$4,"tPA w/in 60 minutes","")</f>
        <v/>
      </c>
      <c r="AQ20" s="58" t="str">
        <f>IF(BM20&lt;'Patient Data'!$BM$4,"tPA w/in 3 hours","")</f>
        <v/>
      </c>
      <c r="AR20" s="58" t="str">
        <f>IF(BF20&lt;'Patient Data'!$BF$4,"LSN within 3.5 hours","")</f>
        <v/>
      </c>
      <c r="AS20" s="58" t="str">
        <f t="shared" si="6"/>
        <v>-0-0-2-26-016</v>
      </c>
      <c r="AT20" s="57" t="str">
        <f t="shared" si="10"/>
        <v/>
      </c>
      <c r="AU20" s="57" t="str">
        <f t="shared" si="11"/>
        <v/>
      </c>
      <c r="AV20" s="57" t="str">
        <f t="shared" si="12"/>
        <v/>
      </c>
      <c r="AW20" s="57" t="str">
        <f t="shared" si="13"/>
        <v/>
      </c>
      <c r="AX20" s="57" t="str">
        <f t="shared" si="14"/>
        <v/>
      </c>
      <c r="AY20" s="57" t="str">
        <f t="shared" si="15"/>
        <v/>
      </c>
      <c r="AZ20" s="57" t="str">
        <f t="shared" si="16"/>
        <v/>
      </c>
      <c r="BA20" s="57" t="str">
        <f t="shared" si="17"/>
        <v/>
      </c>
      <c r="BB20" s="57" t="str">
        <f t="shared" si="18"/>
        <v/>
      </c>
      <c r="BC20" s="57" t="str">
        <f t="shared" si="19"/>
        <v/>
      </c>
      <c r="BD20" s="57" t="str">
        <f t="shared" si="20"/>
        <v/>
      </c>
      <c r="BE20" s="57" t="str">
        <f t="shared" si="21"/>
        <v/>
      </c>
      <c r="BF20" s="17" t="str">
        <f t="shared" si="7"/>
        <v/>
      </c>
      <c r="BG20" s="17" t="str">
        <f>IF(N20="","",AM20-'Patient Data'!$BG$4)</f>
        <v/>
      </c>
      <c r="BH20" s="18"/>
      <c r="BI20" s="17" t="str">
        <f>IF(O20="","",AO20-'Patient Data'!$BI$4)</f>
        <v/>
      </c>
      <c r="BK20" s="18"/>
      <c r="BL20" s="17" t="str">
        <f t="shared" si="8"/>
        <v/>
      </c>
      <c r="BM20" s="17" t="str">
        <f t="shared" si="9"/>
        <v/>
      </c>
      <c r="BN20" s="18"/>
      <c r="BR20" s="12" t="s">
        <v>151</v>
      </c>
    </row>
    <row r="21" spans="1:70" s="12" customFormat="1" ht="38.25" customHeight="1" thickBot="1">
      <c r="A21" s="47">
        <f t="shared" si="22"/>
        <v>0</v>
      </c>
      <c r="B21" s="47" t="str">
        <f t="shared" si="23"/>
        <v>2-26</v>
      </c>
      <c r="C21" s="32"/>
      <c r="D21" s="84" t="str">
        <f>$A21&amp;"-"&amp;$B21&amp;"-"&amp;TEXT(ROWS(D$5:D21),"000")</f>
        <v>0-2-26-017</v>
      </c>
      <c r="E21" s="101"/>
      <c r="F21" s="4"/>
      <c r="G21" s="4"/>
      <c r="H21" s="4"/>
      <c r="I21" s="4"/>
      <c r="J21" s="4"/>
      <c r="K21" s="102"/>
      <c r="L21" s="4"/>
      <c r="M21" s="4"/>
      <c r="N21" s="4"/>
      <c r="O21" s="4"/>
      <c r="P21" s="103"/>
      <c r="Q21" s="104"/>
      <c r="R21" s="100"/>
      <c r="S21" s="100"/>
      <c r="T21" s="65"/>
      <c r="U21" s="100"/>
      <c r="V21" s="100"/>
      <c r="W21" s="63"/>
      <c r="X21" s="63"/>
      <c r="Y21" s="63"/>
      <c r="Z21" s="63"/>
      <c r="AA21" s="65"/>
      <c r="AB21" s="65"/>
      <c r="AC21" s="65"/>
      <c r="AD21" s="65"/>
      <c r="AE21" s="65"/>
      <c r="AF21" s="100"/>
      <c r="AG21" s="100"/>
      <c r="AH21" s="65"/>
      <c r="AI21" s="57" t="str">
        <f t="shared" si="0"/>
        <v/>
      </c>
      <c r="AJ21" s="57" t="str">
        <f t="shared" si="1"/>
        <v/>
      </c>
      <c r="AK21" s="57" t="str">
        <f t="shared" si="2"/>
        <v/>
      </c>
      <c r="AL21" s="57" t="str">
        <f t="shared" si="3"/>
        <v/>
      </c>
      <c r="AM21" s="57" t="str">
        <f t="shared" si="4"/>
        <v/>
      </c>
      <c r="AN21" s="58" t="str">
        <f>IF(AM21&lt;'Patient Data'!$BG$4,"Labs complete w/in 45 minutes","")</f>
        <v/>
      </c>
      <c r="AO21" s="57" t="str">
        <f t="shared" si="5"/>
        <v/>
      </c>
      <c r="AP21" s="58" t="str">
        <f>IF(AO21&lt;'Patient Data'!$BI$4,"tPA w/in 60 minutes","")</f>
        <v/>
      </c>
      <c r="AQ21" s="58" t="str">
        <f>IF(BM21&lt;'Patient Data'!$BM$4,"tPA w/in 3 hours","")</f>
        <v/>
      </c>
      <c r="AR21" s="58" t="str">
        <f>IF(BF21&lt;'Patient Data'!$BF$4,"LSN within 3.5 hours","")</f>
        <v/>
      </c>
      <c r="AS21" s="58" t="str">
        <f t="shared" si="6"/>
        <v>-0-0-2-26-017</v>
      </c>
      <c r="AT21" s="57" t="str">
        <f t="shared" si="10"/>
        <v/>
      </c>
      <c r="AU21" s="57" t="str">
        <f t="shared" si="11"/>
        <v/>
      </c>
      <c r="AV21" s="57" t="str">
        <f t="shared" si="12"/>
        <v/>
      </c>
      <c r="AW21" s="57" t="str">
        <f t="shared" si="13"/>
        <v/>
      </c>
      <c r="AX21" s="57" t="str">
        <f t="shared" si="14"/>
        <v/>
      </c>
      <c r="AY21" s="57" t="str">
        <f t="shared" si="15"/>
        <v/>
      </c>
      <c r="AZ21" s="57" t="str">
        <f t="shared" si="16"/>
        <v/>
      </c>
      <c r="BA21" s="57" t="str">
        <f t="shared" si="17"/>
        <v/>
      </c>
      <c r="BB21" s="57" t="str">
        <f t="shared" si="18"/>
        <v/>
      </c>
      <c r="BC21" s="57" t="str">
        <f t="shared" si="19"/>
        <v/>
      </c>
      <c r="BD21" s="57" t="str">
        <f t="shared" si="20"/>
        <v/>
      </c>
      <c r="BE21" s="57" t="str">
        <f t="shared" si="21"/>
        <v/>
      </c>
      <c r="BF21" s="17" t="str">
        <f t="shared" si="7"/>
        <v/>
      </c>
      <c r="BG21" s="17" t="str">
        <f>IF(N21="","",AM21-'Patient Data'!$BG$4)</f>
        <v/>
      </c>
      <c r="BH21" s="18"/>
      <c r="BI21" s="17" t="str">
        <f>IF(O21="","",AO21-'Patient Data'!$BI$4)</f>
        <v/>
      </c>
      <c r="BK21" s="18"/>
      <c r="BL21" s="17" t="str">
        <f t="shared" si="8"/>
        <v/>
      </c>
      <c r="BM21" s="17" t="str">
        <f t="shared" si="9"/>
        <v/>
      </c>
      <c r="BN21" s="18"/>
      <c r="BR21" s="12" t="s">
        <v>152</v>
      </c>
    </row>
    <row r="22" spans="1:70" s="12" customFormat="1" ht="38.25" customHeight="1" thickBot="1">
      <c r="A22" s="47">
        <f t="shared" si="22"/>
        <v>0</v>
      </c>
      <c r="B22" s="47" t="str">
        <f t="shared" si="23"/>
        <v>2-26</v>
      </c>
      <c r="C22" s="32"/>
      <c r="D22" s="84" t="str">
        <f>$A22&amp;"-"&amp;$B22&amp;"-"&amp;TEXT(ROWS(D$5:D22),"000")</f>
        <v>0-2-26-018</v>
      </c>
      <c r="E22" s="101"/>
      <c r="F22" s="4"/>
      <c r="G22" s="4"/>
      <c r="H22" s="4"/>
      <c r="I22" s="4"/>
      <c r="J22" s="4"/>
      <c r="K22" s="102"/>
      <c r="L22" s="4"/>
      <c r="M22" s="4"/>
      <c r="N22" s="4"/>
      <c r="O22" s="4"/>
      <c r="P22" s="103"/>
      <c r="Q22" s="104"/>
      <c r="R22" s="100"/>
      <c r="S22" s="100"/>
      <c r="T22" s="65"/>
      <c r="U22" s="100"/>
      <c r="V22" s="100"/>
      <c r="W22" s="63"/>
      <c r="X22" s="63"/>
      <c r="Y22" s="63"/>
      <c r="Z22" s="63"/>
      <c r="AA22" s="65"/>
      <c r="AB22" s="65"/>
      <c r="AC22" s="65"/>
      <c r="AD22" s="65"/>
      <c r="AE22" s="65"/>
      <c r="AF22" s="100"/>
      <c r="AG22" s="100"/>
      <c r="AH22" s="65"/>
      <c r="AI22" s="57" t="str">
        <f t="shared" si="0"/>
        <v/>
      </c>
      <c r="AJ22" s="57" t="str">
        <f t="shared" si="1"/>
        <v/>
      </c>
      <c r="AK22" s="57" t="str">
        <f t="shared" si="2"/>
        <v/>
      </c>
      <c r="AL22" s="57" t="str">
        <f t="shared" si="3"/>
        <v/>
      </c>
      <c r="AM22" s="57" t="str">
        <f t="shared" si="4"/>
        <v/>
      </c>
      <c r="AN22" s="58" t="str">
        <f>IF(AM22&lt;'Patient Data'!$BG$4,"Labs complete w/in 45 minutes","")</f>
        <v/>
      </c>
      <c r="AO22" s="57" t="str">
        <f t="shared" si="5"/>
        <v/>
      </c>
      <c r="AP22" s="58" t="str">
        <f>IF(AO22&lt;'Patient Data'!$BI$4,"tPA w/in 60 minutes","")</f>
        <v/>
      </c>
      <c r="AQ22" s="58" t="str">
        <f>IF(BM22&lt;'Patient Data'!$BM$4,"tPA w/in 3 hours","")</f>
        <v/>
      </c>
      <c r="AR22" s="58" t="str">
        <f>IF(BF22&lt;'Patient Data'!$BF$4,"LSN within 3.5 hours","")</f>
        <v/>
      </c>
      <c r="AS22" s="58" t="str">
        <f t="shared" si="6"/>
        <v>-0-0-2-26-018</v>
      </c>
      <c r="AT22" s="57" t="str">
        <f t="shared" si="10"/>
        <v/>
      </c>
      <c r="AU22" s="57" t="str">
        <f t="shared" si="11"/>
        <v/>
      </c>
      <c r="AV22" s="57" t="str">
        <f t="shared" si="12"/>
        <v/>
      </c>
      <c r="AW22" s="57" t="str">
        <f t="shared" si="13"/>
        <v/>
      </c>
      <c r="AX22" s="57" t="str">
        <f t="shared" si="14"/>
        <v/>
      </c>
      <c r="AY22" s="57" t="str">
        <f t="shared" si="15"/>
        <v/>
      </c>
      <c r="AZ22" s="57" t="str">
        <f t="shared" si="16"/>
        <v/>
      </c>
      <c r="BA22" s="57" t="str">
        <f t="shared" si="17"/>
        <v/>
      </c>
      <c r="BB22" s="57" t="str">
        <f t="shared" si="18"/>
        <v/>
      </c>
      <c r="BC22" s="57" t="str">
        <f t="shared" si="19"/>
        <v/>
      </c>
      <c r="BD22" s="57" t="str">
        <f t="shared" si="20"/>
        <v/>
      </c>
      <c r="BE22" s="57" t="str">
        <f t="shared" si="21"/>
        <v/>
      </c>
      <c r="BF22" s="17" t="str">
        <f t="shared" si="7"/>
        <v/>
      </c>
      <c r="BG22" s="17" t="str">
        <f>IF(N22="","",AM22-'Patient Data'!$BG$4)</f>
        <v/>
      </c>
      <c r="BH22" s="18"/>
      <c r="BI22" s="17" t="str">
        <f>IF(O22="","",AO22-'Patient Data'!$BI$4)</f>
        <v/>
      </c>
      <c r="BK22" s="18"/>
      <c r="BL22" s="17" t="str">
        <f t="shared" si="8"/>
        <v/>
      </c>
      <c r="BM22" s="17" t="str">
        <f t="shared" si="9"/>
        <v/>
      </c>
      <c r="BN22" s="18"/>
      <c r="BR22" s="12" t="s">
        <v>153</v>
      </c>
    </row>
    <row r="23" spans="1:70" s="12" customFormat="1" ht="38.25" customHeight="1" thickBot="1">
      <c r="A23" s="47">
        <f t="shared" si="22"/>
        <v>0</v>
      </c>
      <c r="B23" s="47" t="str">
        <f t="shared" si="23"/>
        <v>2-26</v>
      </c>
      <c r="C23" s="32"/>
      <c r="D23" s="84" t="str">
        <f>$A23&amp;"-"&amp;$B23&amp;"-"&amp;TEXT(ROWS(D$5:D23),"000")</f>
        <v>0-2-26-019</v>
      </c>
      <c r="E23" s="101"/>
      <c r="F23" s="4"/>
      <c r="G23" s="4"/>
      <c r="H23" s="4"/>
      <c r="I23" s="4"/>
      <c r="J23" s="4"/>
      <c r="K23" s="102"/>
      <c r="L23" s="4"/>
      <c r="M23" s="4"/>
      <c r="N23" s="4"/>
      <c r="O23" s="4"/>
      <c r="P23" s="103"/>
      <c r="Q23" s="104"/>
      <c r="R23" s="100"/>
      <c r="S23" s="100"/>
      <c r="T23" s="65"/>
      <c r="U23" s="100"/>
      <c r="V23" s="100"/>
      <c r="W23" s="63"/>
      <c r="X23" s="63"/>
      <c r="Y23" s="63"/>
      <c r="Z23" s="63"/>
      <c r="AA23" s="65"/>
      <c r="AB23" s="65"/>
      <c r="AC23" s="65"/>
      <c r="AD23" s="65"/>
      <c r="AE23" s="65"/>
      <c r="AF23" s="100"/>
      <c r="AG23" s="100"/>
      <c r="AH23" s="65"/>
      <c r="AI23" s="57" t="str">
        <f t="shared" si="0"/>
        <v/>
      </c>
      <c r="AJ23" s="57" t="str">
        <f t="shared" si="1"/>
        <v/>
      </c>
      <c r="AK23" s="57" t="str">
        <f t="shared" si="2"/>
        <v/>
      </c>
      <c r="AL23" s="57" t="str">
        <f t="shared" si="3"/>
        <v/>
      </c>
      <c r="AM23" s="57" t="str">
        <f t="shared" si="4"/>
        <v/>
      </c>
      <c r="AN23" s="58" t="str">
        <f>IF(AM23&lt;'Patient Data'!$BG$4,"Labs complete w/in 45 minutes","")</f>
        <v/>
      </c>
      <c r="AO23" s="57" t="str">
        <f t="shared" si="5"/>
        <v/>
      </c>
      <c r="AP23" s="58" t="str">
        <f>IF(AO23&lt;'Patient Data'!$BI$4,"tPA w/in 60 minutes","")</f>
        <v/>
      </c>
      <c r="AQ23" s="58" t="str">
        <f>IF(BM23&lt;'Patient Data'!$BM$4,"tPA w/in 3 hours","")</f>
        <v/>
      </c>
      <c r="AR23" s="58" t="str">
        <f>IF(BF23&lt;'Patient Data'!$BF$4,"LSN within 3.5 hours","")</f>
        <v/>
      </c>
      <c r="AS23" s="58" t="str">
        <f t="shared" si="6"/>
        <v>-0-0-2-26-019</v>
      </c>
      <c r="AT23" s="57" t="str">
        <f t="shared" si="10"/>
        <v/>
      </c>
      <c r="AU23" s="57" t="str">
        <f t="shared" si="11"/>
        <v/>
      </c>
      <c r="AV23" s="57" t="str">
        <f t="shared" si="12"/>
        <v/>
      </c>
      <c r="AW23" s="57" t="str">
        <f t="shared" si="13"/>
        <v/>
      </c>
      <c r="AX23" s="57" t="str">
        <f t="shared" si="14"/>
        <v/>
      </c>
      <c r="AY23" s="57" t="str">
        <f t="shared" si="15"/>
        <v/>
      </c>
      <c r="AZ23" s="57" t="str">
        <f t="shared" si="16"/>
        <v/>
      </c>
      <c r="BA23" s="57" t="str">
        <f t="shared" si="17"/>
        <v/>
      </c>
      <c r="BB23" s="57" t="str">
        <f t="shared" si="18"/>
        <v/>
      </c>
      <c r="BC23" s="57" t="str">
        <f t="shared" si="19"/>
        <v/>
      </c>
      <c r="BD23" s="57" t="str">
        <f t="shared" si="20"/>
        <v/>
      </c>
      <c r="BE23" s="57" t="str">
        <f t="shared" si="21"/>
        <v/>
      </c>
      <c r="BF23" s="17" t="str">
        <f t="shared" si="7"/>
        <v/>
      </c>
      <c r="BG23" s="17" t="str">
        <f>IF(N23="","",AM23-'Patient Data'!$BG$4)</f>
        <v/>
      </c>
      <c r="BH23" s="18"/>
      <c r="BI23" s="17" t="str">
        <f>IF(O23="","",AO23-'Patient Data'!$BI$4)</f>
        <v/>
      </c>
      <c r="BK23" s="18"/>
      <c r="BL23" s="17" t="str">
        <f t="shared" si="8"/>
        <v/>
      </c>
      <c r="BM23" s="17" t="str">
        <f t="shared" si="9"/>
        <v/>
      </c>
      <c r="BN23" s="18"/>
      <c r="BR23" s="12" t="s">
        <v>154</v>
      </c>
    </row>
    <row r="24" spans="1:70" s="12" customFormat="1" ht="38.25" customHeight="1" thickBot="1">
      <c r="A24" s="47">
        <f t="shared" si="22"/>
        <v>0</v>
      </c>
      <c r="B24" s="47" t="str">
        <f t="shared" si="23"/>
        <v>2-26</v>
      </c>
      <c r="C24" s="32"/>
      <c r="D24" s="84" t="str">
        <f>$A24&amp;"-"&amp;$B24&amp;"-"&amp;TEXT(ROWS(D$5:D24),"000")</f>
        <v>0-2-26-020</v>
      </c>
      <c r="E24" s="101"/>
      <c r="F24" s="4"/>
      <c r="G24" s="4"/>
      <c r="H24" s="4"/>
      <c r="I24" s="4"/>
      <c r="J24" s="4"/>
      <c r="K24" s="102"/>
      <c r="L24" s="4"/>
      <c r="M24" s="4"/>
      <c r="N24" s="4"/>
      <c r="O24" s="4"/>
      <c r="P24" s="103"/>
      <c r="Q24" s="104"/>
      <c r="R24" s="100"/>
      <c r="S24" s="100"/>
      <c r="T24" s="65"/>
      <c r="U24" s="100"/>
      <c r="V24" s="100"/>
      <c r="W24" s="63"/>
      <c r="X24" s="63"/>
      <c r="Y24" s="63"/>
      <c r="Z24" s="63"/>
      <c r="AA24" s="65"/>
      <c r="AB24" s="65"/>
      <c r="AC24" s="65"/>
      <c r="AD24" s="65"/>
      <c r="AE24" s="65"/>
      <c r="AF24" s="100"/>
      <c r="AG24" s="100"/>
      <c r="AH24" s="65"/>
      <c r="AI24" s="57" t="str">
        <f t="shared" si="0"/>
        <v/>
      </c>
      <c r="AJ24" s="57" t="str">
        <f t="shared" si="1"/>
        <v/>
      </c>
      <c r="AK24" s="57" t="str">
        <f t="shared" si="2"/>
        <v/>
      </c>
      <c r="AL24" s="57" t="str">
        <f t="shared" si="3"/>
        <v/>
      </c>
      <c r="AM24" s="57" t="str">
        <f t="shared" si="4"/>
        <v/>
      </c>
      <c r="AN24" s="58" t="str">
        <f>IF(AM24&lt;'Patient Data'!$BG$4,"Labs complete w/in 45 minutes","")</f>
        <v/>
      </c>
      <c r="AO24" s="57" t="str">
        <f t="shared" si="5"/>
        <v/>
      </c>
      <c r="AP24" s="58" t="str">
        <f>IF(AO24&lt;'Patient Data'!$BI$4,"tPA w/in 60 minutes","")</f>
        <v/>
      </c>
      <c r="AQ24" s="58" t="str">
        <f>IF(BM24&lt;'Patient Data'!$BM$4,"tPA w/in 3 hours","")</f>
        <v/>
      </c>
      <c r="AR24" s="58" t="str">
        <f>IF(BF24&lt;'Patient Data'!$BF$4,"LSN within 3.5 hours","")</f>
        <v/>
      </c>
      <c r="AS24" s="58" t="str">
        <f t="shared" si="6"/>
        <v>-0-0-2-26-020</v>
      </c>
      <c r="AT24" s="57" t="str">
        <f t="shared" si="10"/>
        <v/>
      </c>
      <c r="AU24" s="57" t="str">
        <f t="shared" si="11"/>
        <v/>
      </c>
      <c r="AV24" s="57" t="str">
        <f t="shared" si="12"/>
        <v/>
      </c>
      <c r="AW24" s="57" t="str">
        <f t="shared" si="13"/>
        <v/>
      </c>
      <c r="AX24" s="57" t="str">
        <f t="shared" si="14"/>
        <v/>
      </c>
      <c r="AY24" s="57" t="str">
        <f t="shared" si="15"/>
        <v/>
      </c>
      <c r="AZ24" s="57" t="str">
        <f t="shared" si="16"/>
        <v/>
      </c>
      <c r="BA24" s="57" t="str">
        <f t="shared" si="17"/>
        <v/>
      </c>
      <c r="BB24" s="57" t="str">
        <f t="shared" si="18"/>
        <v/>
      </c>
      <c r="BC24" s="57" t="str">
        <f t="shared" si="19"/>
        <v/>
      </c>
      <c r="BD24" s="57" t="str">
        <f t="shared" si="20"/>
        <v/>
      </c>
      <c r="BE24" s="57" t="str">
        <f t="shared" si="21"/>
        <v/>
      </c>
      <c r="BF24" s="17" t="str">
        <f t="shared" si="7"/>
        <v/>
      </c>
      <c r="BG24" s="17" t="str">
        <f>IF(N24="","",AM24-'Patient Data'!$BG$4)</f>
        <v/>
      </c>
      <c r="BH24" s="18"/>
      <c r="BI24" s="17" t="str">
        <f>IF(O24="","",AO24-'Patient Data'!$BI$4)</f>
        <v/>
      </c>
      <c r="BK24" s="18"/>
      <c r="BL24" s="17" t="str">
        <f t="shared" si="8"/>
        <v/>
      </c>
      <c r="BM24" s="17" t="str">
        <f t="shared" si="9"/>
        <v/>
      </c>
      <c r="BN24" s="18"/>
      <c r="BR24" s="12" t="s">
        <v>155</v>
      </c>
    </row>
    <row r="25" spans="1:70" s="12" customFormat="1" ht="38.25" customHeight="1" thickBot="1">
      <c r="A25" s="47">
        <f t="shared" si="22"/>
        <v>0</v>
      </c>
      <c r="B25" s="47" t="str">
        <f t="shared" si="23"/>
        <v>2-26</v>
      </c>
      <c r="C25" s="32"/>
      <c r="D25" s="84" t="str">
        <f>$A25&amp;"-"&amp;$B25&amp;"-"&amp;TEXT(ROWS(D$5:D25),"000")</f>
        <v>0-2-26-021</v>
      </c>
      <c r="E25" s="101"/>
      <c r="F25" s="4"/>
      <c r="G25" s="4"/>
      <c r="H25" s="4"/>
      <c r="I25" s="4"/>
      <c r="J25" s="4"/>
      <c r="K25" s="102"/>
      <c r="L25" s="4"/>
      <c r="M25" s="4"/>
      <c r="N25" s="4"/>
      <c r="O25" s="4"/>
      <c r="P25" s="103"/>
      <c r="Q25" s="104"/>
      <c r="R25" s="100"/>
      <c r="S25" s="100"/>
      <c r="T25" s="65"/>
      <c r="U25" s="100"/>
      <c r="V25" s="100"/>
      <c r="W25" s="63"/>
      <c r="X25" s="63"/>
      <c r="Y25" s="63"/>
      <c r="Z25" s="63"/>
      <c r="AA25" s="65"/>
      <c r="AB25" s="65"/>
      <c r="AC25" s="65"/>
      <c r="AD25" s="65"/>
      <c r="AE25" s="65"/>
      <c r="AF25" s="100"/>
      <c r="AG25" s="100"/>
      <c r="AH25" s="65"/>
      <c r="AI25" s="57" t="str">
        <f t="shared" si="0"/>
        <v/>
      </c>
      <c r="AJ25" s="57" t="str">
        <f t="shared" si="1"/>
        <v/>
      </c>
      <c r="AK25" s="57" t="str">
        <f t="shared" si="2"/>
        <v/>
      </c>
      <c r="AL25" s="57" t="str">
        <f t="shared" si="3"/>
        <v/>
      </c>
      <c r="AM25" s="57" t="str">
        <f t="shared" si="4"/>
        <v/>
      </c>
      <c r="AN25" s="58" t="str">
        <f>IF(AM25&lt;'Patient Data'!$BG$4,"Labs complete w/in 45 minutes","")</f>
        <v/>
      </c>
      <c r="AO25" s="57" t="str">
        <f t="shared" si="5"/>
        <v/>
      </c>
      <c r="AP25" s="58" t="str">
        <f>IF(AO25&lt;'Patient Data'!$BI$4,"tPA w/in 60 minutes","")</f>
        <v/>
      </c>
      <c r="AQ25" s="58" t="str">
        <f>IF(BM25&lt;'Patient Data'!$BM$4,"tPA w/in 3 hours","")</f>
        <v/>
      </c>
      <c r="AR25" s="58" t="str">
        <f>IF(BF25&lt;'Patient Data'!$BF$4,"LSN within 3.5 hours","")</f>
        <v/>
      </c>
      <c r="AS25" s="58" t="str">
        <f t="shared" si="6"/>
        <v>-0-0-2-26-021</v>
      </c>
      <c r="AT25" s="57" t="str">
        <f t="shared" si="10"/>
        <v/>
      </c>
      <c r="AU25" s="57" t="str">
        <f t="shared" si="11"/>
        <v/>
      </c>
      <c r="AV25" s="57" t="str">
        <f t="shared" si="12"/>
        <v/>
      </c>
      <c r="AW25" s="57" t="str">
        <f t="shared" si="13"/>
        <v/>
      </c>
      <c r="AX25" s="57" t="str">
        <f t="shared" si="14"/>
        <v/>
      </c>
      <c r="AY25" s="57" t="str">
        <f t="shared" si="15"/>
        <v/>
      </c>
      <c r="AZ25" s="57" t="str">
        <f t="shared" si="16"/>
        <v/>
      </c>
      <c r="BA25" s="57" t="str">
        <f t="shared" si="17"/>
        <v/>
      </c>
      <c r="BB25" s="57" t="str">
        <f t="shared" si="18"/>
        <v/>
      </c>
      <c r="BC25" s="57" t="str">
        <f t="shared" si="19"/>
        <v/>
      </c>
      <c r="BD25" s="57" t="str">
        <f t="shared" si="20"/>
        <v/>
      </c>
      <c r="BE25" s="57" t="str">
        <f t="shared" si="21"/>
        <v/>
      </c>
      <c r="BF25" s="17" t="str">
        <f t="shared" si="7"/>
        <v/>
      </c>
      <c r="BG25" s="17" t="str">
        <f>IF(N25="","",AM25-'Patient Data'!$BG$4)</f>
        <v/>
      </c>
      <c r="BH25" s="18"/>
      <c r="BI25" s="17" t="str">
        <f>IF(O25="","",AO25-'Patient Data'!$BI$4)</f>
        <v/>
      </c>
      <c r="BK25" s="18"/>
      <c r="BL25" s="17" t="str">
        <f t="shared" si="8"/>
        <v/>
      </c>
      <c r="BM25" s="17" t="str">
        <f t="shared" si="9"/>
        <v/>
      </c>
      <c r="BN25" s="18"/>
      <c r="BR25" s="12" t="s">
        <v>156</v>
      </c>
    </row>
    <row r="26" spans="1:70" s="12" customFormat="1" ht="38.25" customHeight="1" thickBot="1">
      <c r="A26" s="47">
        <f t="shared" si="22"/>
        <v>0</v>
      </c>
      <c r="B26" s="47" t="str">
        <f t="shared" si="23"/>
        <v>2-26</v>
      </c>
      <c r="C26" s="32"/>
      <c r="D26" s="84" t="str">
        <f>$A26&amp;"-"&amp;$B26&amp;"-"&amp;TEXT(ROWS(D$5:D26),"000")</f>
        <v>0-2-26-022</v>
      </c>
      <c r="E26" s="101"/>
      <c r="F26" s="4"/>
      <c r="G26" s="4"/>
      <c r="H26" s="4"/>
      <c r="I26" s="4"/>
      <c r="J26" s="4"/>
      <c r="K26" s="102"/>
      <c r="L26" s="4"/>
      <c r="M26" s="4"/>
      <c r="N26" s="4"/>
      <c r="O26" s="4"/>
      <c r="P26" s="103"/>
      <c r="Q26" s="104"/>
      <c r="R26" s="100"/>
      <c r="S26" s="100"/>
      <c r="T26" s="65"/>
      <c r="U26" s="100"/>
      <c r="V26" s="100"/>
      <c r="W26" s="63"/>
      <c r="X26" s="63"/>
      <c r="Y26" s="63"/>
      <c r="Z26" s="63"/>
      <c r="AA26" s="65"/>
      <c r="AB26" s="65"/>
      <c r="AC26" s="65"/>
      <c r="AD26" s="65"/>
      <c r="AE26" s="65"/>
      <c r="AF26" s="100"/>
      <c r="AG26" s="100"/>
      <c r="AH26" s="65"/>
      <c r="AI26" s="57" t="str">
        <f t="shared" si="0"/>
        <v/>
      </c>
      <c r="AJ26" s="57" t="str">
        <f t="shared" si="1"/>
        <v/>
      </c>
      <c r="AK26" s="57" t="str">
        <f t="shared" si="2"/>
        <v/>
      </c>
      <c r="AL26" s="57" t="str">
        <f t="shared" si="3"/>
        <v/>
      </c>
      <c r="AM26" s="57" t="str">
        <f t="shared" si="4"/>
        <v/>
      </c>
      <c r="AN26" s="58" t="str">
        <f>IF(AM26&lt;'Patient Data'!$BG$4,"Labs complete w/in 45 minutes","")</f>
        <v/>
      </c>
      <c r="AO26" s="57" t="str">
        <f t="shared" si="5"/>
        <v/>
      </c>
      <c r="AP26" s="58" t="str">
        <f>IF(AO26&lt;'Patient Data'!$BI$4,"tPA w/in 60 minutes","")</f>
        <v/>
      </c>
      <c r="AQ26" s="58" t="str">
        <f>IF(BM26&lt;'Patient Data'!$BM$4,"tPA w/in 3 hours","")</f>
        <v/>
      </c>
      <c r="AR26" s="58" t="str">
        <f>IF(BF26&lt;'Patient Data'!$BF$4,"LSN within 3.5 hours","")</f>
        <v/>
      </c>
      <c r="AS26" s="58" t="str">
        <f t="shared" si="6"/>
        <v>-0-0-2-26-022</v>
      </c>
      <c r="AT26" s="57" t="str">
        <f t="shared" si="10"/>
        <v/>
      </c>
      <c r="AU26" s="57" t="str">
        <f t="shared" si="11"/>
        <v/>
      </c>
      <c r="AV26" s="57" t="str">
        <f t="shared" si="12"/>
        <v/>
      </c>
      <c r="AW26" s="57" t="str">
        <f t="shared" si="13"/>
        <v/>
      </c>
      <c r="AX26" s="57" t="str">
        <f t="shared" si="14"/>
        <v/>
      </c>
      <c r="AY26" s="57" t="str">
        <f t="shared" si="15"/>
        <v/>
      </c>
      <c r="AZ26" s="57" t="str">
        <f t="shared" si="16"/>
        <v/>
      </c>
      <c r="BA26" s="57" t="str">
        <f t="shared" si="17"/>
        <v/>
      </c>
      <c r="BB26" s="57" t="str">
        <f t="shared" si="18"/>
        <v/>
      </c>
      <c r="BC26" s="57" t="str">
        <f t="shared" si="19"/>
        <v/>
      </c>
      <c r="BD26" s="57" t="str">
        <f t="shared" si="20"/>
        <v/>
      </c>
      <c r="BE26" s="57" t="str">
        <f t="shared" si="21"/>
        <v/>
      </c>
      <c r="BF26" s="17" t="str">
        <f t="shared" si="7"/>
        <v/>
      </c>
      <c r="BG26" s="17" t="str">
        <f>IF(N26="","",AM26-'Patient Data'!$BG$4)</f>
        <v/>
      </c>
      <c r="BH26" s="18"/>
      <c r="BI26" s="17" t="str">
        <f>IF(O26="","",AO26-'Patient Data'!$BI$4)</f>
        <v/>
      </c>
      <c r="BK26" s="18"/>
      <c r="BL26" s="17" t="str">
        <f t="shared" si="8"/>
        <v/>
      </c>
      <c r="BM26" s="17" t="str">
        <f t="shared" si="9"/>
        <v/>
      </c>
      <c r="BN26" s="18"/>
      <c r="BR26" s="12" t="s">
        <v>157</v>
      </c>
    </row>
    <row r="27" spans="1:70" s="12" customFormat="1" ht="38.25" customHeight="1" thickBot="1">
      <c r="A27" s="47">
        <f t="shared" si="22"/>
        <v>0</v>
      </c>
      <c r="B27" s="47" t="str">
        <f t="shared" si="23"/>
        <v>2-26</v>
      </c>
      <c r="C27" s="32"/>
      <c r="D27" s="84" t="str">
        <f>$A27&amp;"-"&amp;$B27&amp;"-"&amp;TEXT(ROWS(D$5:D27),"000")</f>
        <v>0-2-26-023</v>
      </c>
      <c r="E27" s="101"/>
      <c r="F27" s="4"/>
      <c r="G27" s="4"/>
      <c r="H27" s="4"/>
      <c r="I27" s="4"/>
      <c r="J27" s="4"/>
      <c r="K27" s="102"/>
      <c r="L27" s="4"/>
      <c r="M27" s="4"/>
      <c r="N27" s="4"/>
      <c r="O27" s="4"/>
      <c r="P27" s="103"/>
      <c r="Q27" s="104"/>
      <c r="R27" s="100"/>
      <c r="S27" s="100"/>
      <c r="T27" s="65"/>
      <c r="U27" s="100"/>
      <c r="V27" s="100"/>
      <c r="W27" s="63"/>
      <c r="X27" s="63"/>
      <c r="Y27" s="63"/>
      <c r="Z27" s="63"/>
      <c r="AA27" s="65"/>
      <c r="AB27" s="65"/>
      <c r="AC27" s="65"/>
      <c r="AD27" s="65"/>
      <c r="AE27" s="65"/>
      <c r="AF27" s="100"/>
      <c r="AG27" s="100"/>
      <c r="AH27" s="65"/>
      <c r="AI27" s="57" t="str">
        <f t="shared" si="0"/>
        <v/>
      </c>
      <c r="AJ27" s="57" t="str">
        <f t="shared" si="1"/>
        <v/>
      </c>
      <c r="AK27" s="57" t="str">
        <f t="shared" si="2"/>
        <v/>
      </c>
      <c r="AL27" s="57" t="str">
        <f t="shared" si="3"/>
        <v/>
      </c>
      <c r="AM27" s="57" t="str">
        <f t="shared" si="4"/>
        <v/>
      </c>
      <c r="AN27" s="58" t="str">
        <f>IF(AM27&lt;'Patient Data'!$BG$4,"Labs complete w/in 45 minutes","")</f>
        <v/>
      </c>
      <c r="AO27" s="57" t="str">
        <f t="shared" si="5"/>
        <v/>
      </c>
      <c r="AP27" s="58" t="str">
        <f>IF(AO27&lt;'Patient Data'!$BI$4,"tPA w/in 60 minutes","")</f>
        <v/>
      </c>
      <c r="AQ27" s="58" t="str">
        <f>IF(BM27&lt;'Patient Data'!$BM$4,"tPA w/in 3 hours","")</f>
        <v/>
      </c>
      <c r="AR27" s="58" t="str">
        <f>IF(BF27&lt;'Patient Data'!$BF$4,"LSN within 3.5 hours","")</f>
        <v/>
      </c>
      <c r="AS27" s="58" t="str">
        <f t="shared" si="6"/>
        <v>-0-0-2-26-023</v>
      </c>
      <c r="AT27" s="57" t="str">
        <f t="shared" si="10"/>
        <v/>
      </c>
      <c r="AU27" s="57" t="str">
        <f t="shared" si="11"/>
        <v/>
      </c>
      <c r="AV27" s="57" t="str">
        <f t="shared" si="12"/>
        <v/>
      </c>
      <c r="AW27" s="57" t="str">
        <f t="shared" si="13"/>
        <v/>
      </c>
      <c r="AX27" s="57" t="str">
        <f t="shared" si="14"/>
        <v/>
      </c>
      <c r="AY27" s="57" t="str">
        <f t="shared" si="15"/>
        <v/>
      </c>
      <c r="AZ27" s="57" t="str">
        <f t="shared" si="16"/>
        <v/>
      </c>
      <c r="BA27" s="57" t="str">
        <f t="shared" si="17"/>
        <v/>
      </c>
      <c r="BB27" s="57" t="str">
        <f t="shared" si="18"/>
        <v/>
      </c>
      <c r="BC27" s="57" t="str">
        <f t="shared" si="19"/>
        <v/>
      </c>
      <c r="BD27" s="57" t="str">
        <f t="shared" si="20"/>
        <v/>
      </c>
      <c r="BE27" s="57" t="str">
        <f t="shared" si="21"/>
        <v/>
      </c>
      <c r="BF27" s="17" t="str">
        <f t="shared" si="7"/>
        <v/>
      </c>
      <c r="BG27" s="17" t="str">
        <f>IF(N27="","",AM27-'Patient Data'!$BG$4)</f>
        <v/>
      </c>
      <c r="BH27" s="18"/>
      <c r="BI27" s="17" t="str">
        <f>IF(O27="","",AO27-'Patient Data'!$BI$4)</f>
        <v/>
      </c>
      <c r="BK27" s="18"/>
      <c r="BL27" s="17" t="str">
        <f t="shared" si="8"/>
        <v/>
      </c>
      <c r="BM27" s="17" t="str">
        <f t="shared" si="9"/>
        <v/>
      </c>
      <c r="BN27" s="18"/>
      <c r="BR27" s="12" t="s">
        <v>158</v>
      </c>
    </row>
    <row r="28" spans="1:70" s="12" customFormat="1" ht="38.25" customHeight="1" thickBot="1">
      <c r="A28" s="47">
        <f t="shared" si="22"/>
        <v>0</v>
      </c>
      <c r="B28" s="47" t="str">
        <f t="shared" si="23"/>
        <v>2-26</v>
      </c>
      <c r="C28" s="32"/>
      <c r="D28" s="84" t="str">
        <f>$A28&amp;"-"&amp;$B28&amp;"-"&amp;TEXT(ROWS(D$5:D28),"000")</f>
        <v>0-2-26-024</v>
      </c>
      <c r="E28" s="101"/>
      <c r="F28" s="4"/>
      <c r="G28" s="4"/>
      <c r="H28" s="4"/>
      <c r="I28" s="4"/>
      <c r="J28" s="4"/>
      <c r="K28" s="102"/>
      <c r="L28" s="4"/>
      <c r="M28" s="4"/>
      <c r="N28" s="4"/>
      <c r="O28" s="4"/>
      <c r="P28" s="103"/>
      <c r="Q28" s="104"/>
      <c r="R28" s="100"/>
      <c r="S28" s="100"/>
      <c r="T28" s="65"/>
      <c r="U28" s="100"/>
      <c r="V28" s="100"/>
      <c r="W28" s="63"/>
      <c r="X28" s="63"/>
      <c r="Y28" s="63"/>
      <c r="Z28" s="63"/>
      <c r="AA28" s="65"/>
      <c r="AB28" s="65"/>
      <c r="AC28" s="65"/>
      <c r="AD28" s="65"/>
      <c r="AE28" s="65"/>
      <c r="AF28" s="100"/>
      <c r="AG28" s="100"/>
      <c r="AH28" s="65"/>
      <c r="AI28" s="57" t="str">
        <f t="shared" si="0"/>
        <v/>
      </c>
      <c r="AJ28" s="57" t="str">
        <f t="shared" si="1"/>
        <v/>
      </c>
      <c r="AK28" s="57" t="str">
        <f t="shared" si="2"/>
        <v/>
      </c>
      <c r="AL28" s="57" t="str">
        <f t="shared" si="3"/>
        <v/>
      </c>
      <c r="AM28" s="57" t="str">
        <f t="shared" si="4"/>
        <v/>
      </c>
      <c r="AN28" s="58" t="str">
        <f>IF(AM28&lt;'Patient Data'!$BG$4,"Labs complete w/in 45 minutes","")</f>
        <v/>
      </c>
      <c r="AO28" s="57" t="str">
        <f t="shared" si="5"/>
        <v/>
      </c>
      <c r="AP28" s="58" t="str">
        <f>IF(AO28&lt;'Patient Data'!$BI$4,"tPA w/in 60 minutes","")</f>
        <v/>
      </c>
      <c r="AQ28" s="58" t="str">
        <f>IF(BM28&lt;'Patient Data'!$BM$4,"tPA w/in 3 hours","")</f>
        <v/>
      </c>
      <c r="AR28" s="58" t="str">
        <f>IF(BF28&lt;'Patient Data'!$BF$4,"LSN within 3.5 hours","")</f>
        <v/>
      </c>
      <c r="AS28" s="58" t="str">
        <f t="shared" si="6"/>
        <v>-0-0-2-26-024</v>
      </c>
      <c r="AT28" s="57" t="str">
        <f t="shared" si="10"/>
        <v/>
      </c>
      <c r="AU28" s="57" t="str">
        <f t="shared" si="11"/>
        <v/>
      </c>
      <c r="AV28" s="57" t="str">
        <f t="shared" si="12"/>
        <v/>
      </c>
      <c r="AW28" s="57" t="str">
        <f t="shared" si="13"/>
        <v/>
      </c>
      <c r="AX28" s="57" t="str">
        <f t="shared" si="14"/>
        <v/>
      </c>
      <c r="AY28" s="57" t="str">
        <f t="shared" si="15"/>
        <v/>
      </c>
      <c r="AZ28" s="57" t="str">
        <f t="shared" si="16"/>
        <v/>
      </c>
      <c r="BA28" s="57" t="str">
        <f t="shared" si="17"/>
        <v/>
      </c>
      <c r="BB28" s="57" t="str">
        <f t="shared" si="18"/>
        <v/>
      </c>
      <c r="BC28" s="57" t="str">
        <f t="shared" si="19"/>
        <v/>
      </c>
      <c r="BD28" s="57" t="str">
        <f t="shared" si="20"/>
        <v/>
      </c>
      <c r="BE28" s="57" t="str">
        <f t="shared" si="21"/>
        <v/>
      </c>
      <c r="BF28" s="17" t="str">
        <f t="shared" si="7"/>
        <v/>
      </c>
      <c r="BG28" s="17" t="str">
        <f>IF(N28="","",AM28-'Patient Data'!$BG$4)</f>
        <v/>
      </c>
      <c r="BH28" s="18"/>
      <c r="BI28" s="17" t="str">
        <f>IF(O28="","",AO28-'Patient Data'!$BI$4)</f>
        <v/>
      </c>
      <c r="BK28" s="18"/>
      <c r="BL28" s="17" t="str">
        <f t="shared" si="8"/>
        <v/>
      </c>
      <c r="BM28" s="17" t="str">
        <f t="shared" si="9"/>
        <v/>
      </c>
      <c r="BN28" s="18"/>
      <c r="BR28" s="12" t="s">
        <v>39</v>
      </c>
    </row>
    <row r="29" spans="1:70" s="12" customFormat="1" ht="38.25" customHeight="1" thickBot="1">
      <c r="A29" s="47">
        <f t="shared" si="22"/>
        <v>0</v>
      </c>
      <c r="B29" s="47" t="str">
        <f t="shared" si="23"/>
        <v>2-26</v>
      </c>
      <c r="C29" s="32"/>
      <c r="D29" s="84" t="str">
        <f>$A29&amp;"-"&amp;$B29&amp;"-"&amp;TEXT(ROWS(D$5:D29),"000")</f>
        <v>0-2-26-025</v>
      </c>
      <c r="E29" s="101"/>
      <c r="F29" s="4"/>
      <c r="G29" s="4"/>
      <c r="H29" s="4"/>
      <c r="I29" s="4"/>
      <c r="J29" s="4"/>
      <c r="K29" s="102"/>
      <c r="L29" s="4"/>
      <c r="M29" s="4"/>
      <c r="N29" s="4"/>
      <c r="O29" s="4"/>
      <c r="P29" s="103"/>
      <c r="Q29" s="104"/>
      <c r="R29" s="100"/>
      <c r="S29" s="100"/>
      <c r="T29" s="65"/>
      <c r="U29" s="100"/>
      <c r="V29" s="100"/>
      <c r="W29" s="63"/>
      <c r="X29" s="63"/>
      <c r="Y29" s="63"/>
      <c r="Z29" s="63"/>
      <c r="AA29" s="65"/>
      <c r="AB29" s="65"/>
      <c r="AC29" s="65"/>
      <c r="AD29" s="65"/>
      <c r="AE29" s="65"/>
      <c r="AF29" s="100"/>
      <c r="AG29" s="100"/>
      <c r="AH29" s="65"/>
      <c r="AI29" s="57" t="str">
        <f t="shared" si="0"/>
        <v/>
      </c>
      <c r="AJ29" s="57" t="str">
        <f t="shared" si="1"/>
        <v/>
      </c>
      <c r="AK29" s="57" t="str">
        <f t="shared" si="2"/>
        <v/>
      </c>
      <c r="AL29" s="57" t="str">
        <f t="shared" si="3"/>
        <v/>
      </c>
      <c r="AM29" s="57" t="str">
        <f t="shared" si="4"/>
        <v/>
      </c>
      <c r="AN29" s="58" t="str">
        <f>IF(AM29&lt;'Patient Data'!$BG$4,"Labs complete w/in 45 minutes","")</f>
        <v/>
      </c>
      <c r="AO29" s="57" t="str">
        <f t="shared" si="5"/>
        <v/>
      </c>
      <c r="AP29" s="58" t="str">
        <f>IF(AO29&lt;'Patient Data'!$BI$4,"tPA w/in 60 minutes","")</f>
        <v/>
      </c>
      <c r="AQ29" s="58" t="str">
        <f>IF(BM29&lt;'Patient Data'!$BM$4,"tPA w/in 3 hours","")</f>
        <v/>
      </c>
      <c r="AR29" s="58" t="str">
        <f>IF(BF29&lt;'Patient Data'!$BF$4,"LSN within 3.5 hours","")</f>
        <v/>
      </c>
      <c r="AS29" s="58" t="str">
        <f t="shared" si="6"/>
        <v>-0-0-2-26-025</v>
      </c>
      <c r="AT29" s="57" t="str">
        <f t="shared" si="10"/>
        <v/>
      </c>
      <c r="AU29" s="57" t="str">
        <f t="shared" si="11"/>
        <v/>
      </c>
      <c r="AV29" s="57" t="str">
        <f t="shared" si="12"/>
        <v/>
      </c>
      <c r="AW29" s="57" t="str">
        <f t="shared" si="13"/>
        <v/>
      </c>
      <c r="AX29" s="57" t="str">
        <f t="shared" si="14"/>
        <v/>
      </c>
      <c r="AY29" s="57" t="str">
        <f t="shared" si="15"/>
        <v/>
      </c>
      <c r="AZ29" s="57" t="str">
        <f t="shared" si="16"/>
        <v/>
      </c>
      <c r="BA29" s="57" t="str">
        <f t="shared" si="17"/>
        <v/>
      </c>
      <c r="BB29" s="57" t="str">
        <f t="shared" si="18"/>
        <v/>
      </c>
      <c r="BC29" s="57" t="str">
        <f t="shared" si="19"/>
        <v/>
      </c>
      <c r="BD29" s="57" t="str">
        <f t="shared" si="20"/>
        <v/>
      </c>
      <c r="BE29" s="57" t="str">
        <f t="shared" si="21"/>
        <v/>
      </c>
      <c r="BF29" s="17" t="str">
        <f t="shared" si="7"/>
        <v/>
      </c>
      <c r="BG29" s="17" t="str">
        <f>IF(N29="","",AM29-'Patient Data'!$BG$4)</f>
        <v/>
      </c>
      <c r="BH29" s="18"/>
      <c r="BI29" s="17" t="str">
        <f>IF(O29="","",AO29-'Patient Data'!$BI$4)</f>
        <v/>
      </c>
      <c r="BK29" s="18"/>
      <c r="BL29" s="17" t="str">
        <f t="shared" si="8"/>
        <v/>
      </c>
      <c r="BM29" s="17" t="str">
        <f t="shared" si="9"/>
        <v/>
      </c>
      <c r="BN29" s="18"/>
      <c r="BR29" s="12" t="s">
        <v>159</v>
      </c>
    </row>
    <row r="30" spans="1:70" s="12" customFormat="1" ht="38.25" customHeight="1" thickBot="1">
      <c r="A30" s="47">
        <f t="shared" si="22"/>
        <v>0</v>
      </c>
      <c r="B30" s="47" t="str">
        <f t="shared" si="23"/>
        <v>2-26</v>
      </c>
      <c r="C30" s="32"/>
      <c r="D30" s="84" t="str">
        <f>$A30&amp;"-"&amp;$B30&amp;"-"&amp;TEXT(ROWS(D$5:D30),"000")</f>
        <v>0-2-26-026</v>
      </c>
      <c r="E30" s="101"/>
      <c r="F30" s="4"/>
      <c r="G30" s="4"/>
      <c r="H30" s="4"/>
      <c r="I30" s="4"/>
      <c r="J30" s="4"/>
      <c r="K30" s="102"/>
      <c r="L30" s="4"/>
      <c r="M30" s="4"/>
      <c r="N30" s="4"/>
      <c r="O30" s="4"/>
      <c r="P30" s="103"/>
      <c r="Q30" s="104"/>
      <c r="R30" s="100"/>
      <c r="S30" s="100"/>
      <c r="T30" s="65"/>
      <c r="U30" s="100"/>
      <c r="V30" s="100"/>
      <c r="W30" s="63"/>
      <c r="X30" s="63"/>
      <c r="Y30" s="63"/>
      <c r="Z30" s="63"/>
      <c r="AA30" s="65"/>
      <c r="AB30" s="65"/>
      <c r="AC30" s="65"/>
      <c r="AD30" s="65"/>
      <c r="AE30" s="65"/>
      <c r="AF30" s="100"/>
      <c r="AG30" s="100"/>
      <c r="AH30" s="65"/>
      <c r="AI30" s="57" t="str">
        <f t="shared" si="0"/>
        <v/>
      </c>
      <c r="AJ30" s="57" t="str">
        <f t="shared" si="1"/>
        <v/>
      </c>
      <c r="AK30" s="57" t="str">
        <f t="shared" si="2"/>
        <v/>
      </c>
      <c r="AL30" s="57" t="str">
        <f t="shared" si="3"/>
        <v/>
      </c>
      <c r="AM30" s="57" t="str">
        <f t="shared" si="4"/>
        <v/>
      </c>
      <c r="AN30" s="58" t="str">
        <f>IF(AM30&lt;'Patient Data'!$BG$4,"Labs complete w/in 45 minutes","")</f>
        <v/>
      </c>
      <c r="AO30" s="57" t="str">
        <f t="shared" si="5"/>
        <v/>
      </c>
      <c r="AP30" s="58" t="str">
        <f>IF(AO30&lt;'Patient Data'!$BI$4,"tPA w/in 60 minutes","")</f>
        <v/>
      </c>
      <c r="AQ30" s="58" t="str">
        <f>IF(BM30&lt;'Patient Data'!$BM$4,"tPA w/in 3 hours","")</f>
        <v/>
      </c>
      <c r="AR30" s="58" t="str">
        <f>IF(BF30&lt;'Patient Data'!$BF$4,"LSN within 3.5 hours","")</f>
        <v/>
      </c>
      <c r="AS30" s="58" t="str">
        <f t="shared" si="6"/>
        <v>-0-0-2-26-026</v>
      </c>
      <c r="AT30" s="57" t="str">
        <f t="shared" si="10"/>
        <v/>
      </c>
      <c r="AU30" s="57" t="str">
        <f t="shared" si="11"/>
        <v/>
      </c>
      <c r="AV30" s="57" t="str">
        <f t="shared" si="12"/>
        <v/>
      </c>
      <c r="AW30" s="57" t="str">
        <f t="shared" si="13"/>
        <v/>
      </c>
      <c r="AX30" s="57" t="str">
        <f t="shared" si="14"/>
        <v/>
      </c>
      <c r="AY30" s="57" t="str">
        <f t="shared" si="15"/>
        <v/>
      </c>
      <c r="AZ30" s="57" t="str">
        <f t="shared" si="16"/>
        <v/>
      </c>
      <c r="BA30" s="57" t="str">
        <f t="shared" si="17"/>
        <v/>
      </c>
      <c r="BB30" s="57" t="str">
        <f t="shared" si="18"/>
        <v/>
      </c>
      <c r="BC30" s="57" t="str">
        <f t="shared" si="19"/>
        <v/>
      </c>
      <c r="BD30" s="57" t="str">
        <f t="shared" si="20"/>
        <v/>
      </c>
      <c r="BE30" s="57" t="str">
        <f t="shared" si="21"/>
        <v/>
      </c>
      <c r="BF30" s="17" t="str">
        <f t="shared" si="7"/>
        <v/>
      </c>
      <c r="BG30" s="17" t="str">
        <f>IF(N30="","",AM30-'Patient Data'!$BG$4)</f>
        <v/>
      </c>
      <c r="BH30" s="18"/>
      <c r="BI30" s="17" t="str">
        <f>IF(O30="","",AO30-'Patient Data'!$BI$4)</f>
        <v/>
      </c>
      <c r="BK30" s="18"/>
      <c r="BL30" s="17" t="str">
        <f t="shared" si="8"/>
        <v/>
      </c>
      <c r="BM30" s="17" t="str">
        <f t="shared" si="9"/>
        <v/>
      </c>
      <c r="BN30" s="18"/>
      <c r="BR30" s="12" t="s">
        <v>160</v>
      </c>
    </row>
    <row r="31" spans="1:70" s="12" customFormat="1" ht="38.25" customHeight="1" thickBot="1">
      <c r="A31" s="47">
        <f t="shared" si="22"/>
        <v>0</v>
      </c>
      <c r="B31" s="47" t="str">
        <f t="shared" si="23"/>
        <v>2-26</v>
      </c>
      <c r="C31" s="32"/>
      <c r="D31" s="84" t="str">
        <f>$A31&amp;"-"&amp;$B31&amp;"-"&amp;TEXT(ROWS(D$5:D31),"000")</f>
        <v>0-2-26-027</v>
      </c>
      <c r="E31" s="101"/>
      <c r="F31" s="4"/>
      <c r="G31" s="4"/>
      <c r="H31" s="4"/>
      <c r="I31" s="4"/>
      <c r="J31" s="4"/>
      <c r="K31" s="102"/>
      <c r="L31" s="4"/>
      <c r="M31" s="4"/>
      <c r="N31" s="4"/>
      <c r="O31" s="4"/>
      <c r="P31" s="103"/>
      <c r="Q31" s="104"/>
      <c r="R31" s="100"/>
      <c r="S31" s="100"/>
      <c r="T31" s="65"/>
      <c r="U31" s="100"/>
      <c r="V31" s="100"/>
      <c r="W31" s="63"/>
      <c r="X31" s="63"/>
      <c r="Y31" s="63"/>
      <c r="Z31" s="63"/>
      <c r="AA31" s="65"/>
      <c r="AB31" s="65"/>
      <c r="AC31" s="65"/>
      <c r="AD31" s="65"/>
      <c r="AE31" s="65"/>
      <c r="AF31" s="100"/>
      <c r="AG31" s="100"/>
      <c r="AH31" s="65"/>
      <c r="AI31" s="57" t="str">
        <f t="shared" si="0"/>
        <v/>
      </c>
      <c r="AJ31" s="57" t="str">
        <f t="shared" si="1"/>
        <v/>
      </c>
      <c r="AK31" s="57" t="str">
        <f t="shared" si="2"/>
        <v/>
      </c>
      <c r="AL31" s="57" t="str">
        <f t="shared" si="3"/>
        <v/>
      </c>
      <c r="AM31" s="57" t="str">
        <f t="shared" si="4"/>
        <v/>
      </c>
      <c r="AN31" s="58" t="str">
        <f>IF(AM31&lt;'Patient Data'!$BG$4,"Labs complete w/in 45 minutes","")</f>
        <v/>
      </c>
      <c r="AO31" s="57" t="str">
        <f t="shared" si="5"/>
        <v/>
      </c>
      <c r="AP31" s="58" t="str">
        <f>IF(AO31&lt;'Patient Data'!$BI$4,"tPA w/in 60 minutes","")</f>
        <v/>
      </c>
      <c r="AQ31" s="58" t="str">
        <f>IF(BM31&lt;'Patient Data'!$BM$4,"tPA w/in 3 hours","")</f>
        <v/>
      </c>
      <c r="AR31" s="58" t="str">
        <f>IF(BF31&lt;'Patient Data'!$BF$4,"LSN within 3.5 hours","")</f>
        <v/>
      </c>
      <c r="AS31" s="58" t="str">
        <f t="shared" si="6"/>
        <v>-0-0-2-26-027</v>
      </c>
      <c r="AT31" s="57" t="str">
        <f t="shared" si="10"/>
        <v/>
      </c>
      <c r="AU31" s="57" t="str">
        <f t="shared" si="11"/>
        <v/>
      </c>
      <c r="AV31" s="57" t="str">
        <f t="shared" si="12"/>
        <v/>
      </c>
      <c r="AW31" s="57" t="str">
        <f t="shared" si="13"/>
        <v/>
      </c>
      <c r="AX31" s="57" t="str">
        <f t="shared" si="14"/>
        <v/>
      </c>
      <c r="AY31" s="57" t="str">
        <f t="shared" si="15"/>
        <v/>
      </c>
      <c r="AZ31" s="57" t="str">
        <f t="shared" si="16"/>
        <v/>
      </c>
      <c r="BA31" s="57" t="str">
        <f t="shared" si="17"/>
        <v/>
      </c>
      <c r="BB31" s="57" t="str">
        <f t="shared" si="18"/>
        <v/>
      </c>
      <c r="BC31" s="57" t="str">
        <f t="shared" si="19"/>
        <v/>
      </c>
      <c r="BD31" s="57" t="str">
        <f t="shared" si="20"/>
        <v/>
      </c>
      <c r="BE31" s="57" t="str">
        <f t="shared" si="21"/>
        <v/>
      </c>
      <c r="BF31" s="17" t="str">
        <f t="shared" si="7"/>
        <v/>
      </c>
      <c r="BG31" s="17" t="str">
        <f>IF(N31="","",AM31-'Patient Data'!$BG$4)</f>
        <v/>
      </c>
      <c r="BH31" s="18"/>
      <c r="BI31" s="17" t="str">
        <f>IF(O31="","",AO31-'Patient Data'!$BI$4)</f>
        <v/>
      </c>
      <c r="BK31" s="18"/>
      <c r="BL31" s="17" t="str">
        <f t="shared" si="8"/>
        <v/>
      </c>
      <c r="BM31" s="17" t="str">
        <f t="shared" si="9"/>
        <v/>
      </c>
      <c r="BN31" s="18"/>
      <c r="BR31" s="12" t="s">
        <v>161</v>
      </c>
    </row>
    <row r="32" spans="1:70" s="12" customFormat="1" ht="38.25" customHeight="1" thickBot="1">
      <c r="A32" s="47">
        <f t="shared" si="22"/>
        <v>0</v>
      </c>
      <c r="B32" s="47" t="str">
        <f t="shared" si="23"/>
        <v>2-26</v>
      </c>
      <c r="C32" s="32"/>
      <c r="D32" s="84" t="str">
        <f>$A32&amp;"-"&amp;$B32&amp;"-"&amp;TEXT(ROWS(D$5:D32),"000")</f>
        <v>0-2-26-028</v>
      </c>
      <c r="E32" s="101"/>
      <c r="F32" s="4"/>
      <c r="G32" s="4"/>
      <c r="H32" s="4"/>
      <c r="I32" s="4"/>
      <c r="J32" s="4"/>
      <c r="K32" s="102"/>
      <c r="L32" s="4"/>
      <c r="M32" s="4"/>
      <c r="N32" s="4"/>
      <c r="O32" s="4"/>
      <c r="P32" s="103"/>
      <c r="Q32" s="104"/>
      <c r="R32" s="100"/>
      <c r="S32" s="100"/>
      <c r="T32" s="65"/>
      <c r="U32" s="100"/>
      <c r="V32" s="100"/>
      <c r="W32" s="63"/>
      <c r="X32" s="63"/>
      <c r="Y32" s="63"/>
      <c r="Z32" s="63"/>
      <c r="AA32" s="65"/>
      <c r="AB32" s="65"/>
      <c r="AC32" s="65"/>
      <c r="AD32" s="65"/>
      <c r="AE32" s="65"/>
      <c r="AF32" s="100"/>
      <c r="AG32" s="100"/>
      <c r="AH32" s="65"/>
      <c r="AI32" s="57" t="str">
        <f t="shared" si="0"/>
        <v/>
      </c>
      <c r="AJ32" s="57" t="str">
        <f t="shared" si="1"/>
        <v/>
      </c>
      <c r="AK32" s="57" t="str">
        <f t="shared" si="2"/>
        <v/>
      </c>
      <c r="AL32" s="57" t="str">
        <f t="shared" si="3"/>
        <v/>
      </c>
      <c r="AM32" s="57" t="str">
        <f t="shared" si="4"/>
        <v/>
      </c>
      <c r="AN32" s="58" t="str">
        <f>IF(AM32&lt;'Patient Data'!$BG$4,"Labs complete w/in 45 minutes","")</f>
        <v/>
      </c>
      <c r="AO32" s="57" t="str">
        <f t="shared" si="5"/>
        <v/>
      </c>
      <c r="AP32" s="58" t="str">
        <f>IF(AO32&lt;'Patient Data'!$BI$4,"tPA w/in 60 minutes","")</f>
        <v/>
      </c>
      <c r="AQ32" s="58" t="str">
        <f>IF(BM32&lt;'Patient Data'!$BM$4,"tPA w/in 3 hours","")</f>
        <v/>
      </c>
      <c r="AR32" s="58" t="str">
        <f>IF(BF32&lt;'Patient Data'!$BF$4,"LSN within 3.5 hours","")</f>
        <v/>
      </c>
      <c r="AS32" s="58" t="str">
        <f t="shared" si="6"/>
        <v>-0-0-2-26-028</v>
      </c>
      <c r="AT32" s="57" t="str">
        <f t="shared" si="10"/>
        <v/>
      </c>
      <c r="AU32" s="57" t="str">
        <f t="shared" si="11"/>
        <v/>
      </c>
      <c r="AV32" s="57" t="str">
        <f t="shared" si="12"/>
        <v/>
      </c>
      <c r="AW32" s="57" t="str">
        <f t="shared" si="13"/>
        <v/>
      </c>
      <c r="AX32" s="57" t="str">
        <f t="shared" si="14"/>
        <v/>
      </c>
      <c r="AY32" s="57" t="str">
        <f t="shared" si="15"/>
        <v/>
      </c>
      <c r="AZ32" s="57" t="str">
        <f t="shared" si="16"/>
        <v/>
      </c>
      <c r="BA32" s="57" t="str">
        <f t="shared" si="17"/>
        <v/>
      </c>
      <c r="BB32" s="57" t="str">
        <f t="shared" si="18"/>
        <v/>
      </c>
      <c r="BC32" s="57" t="str">
        <f t="shared" si="19"/>
        <v/>
      </c>
      <c r="BD32" s="57" t="str">
        <f t="shared" si="20"/>
        <v/>
      </c>
      <c r="BE32" s="57" t="str">
        <f t="shared" si="21"/>
        <v/>
      </c>
      <c r="BF32" s="17" t="str">
        <f t="shared" si="7"/>
        <v/>
      </c>
      <c r="BG32" s="17" t="str">
        <f>IF(N32="","",AM32-'Patient Data'!$BG$4)</f>
        <v/>
      </c>
      <c r="BH32" s="18"/>
      <c r="BI32" s="17" t="str">
        <f>IF(O32="","",AO32-'Patient Data'!$BI$4)</f>
        <v/>
      </c>
      <c r="BK32" s="18"/>
      <c r="BL32" s="17" t="str">
        <f t="shared" si="8"/>
        <v/>
      </c>
      <c r="BM32" s="17" t="str">
        <f t="shared" si="9"/>
        <v/>
      </c>
      <c r="BN32" s="18"/>
      <c r="BR32" s="12" t="s">
        <v>162</v>
      </c>
    </row>
    <row r="33" spans="1:70" s="12" customFormat="1" ht="38.25" customHeight="1" thickBot="1">
      <c r="A33" s="47">
        <f t="shared" si="22"/>
        <v>0</v>
      </c>
      <c r="B33" s="47" t="str">
        <f t="shared" si="23"/>
        <v>2-26</v>
      </c>
      <c r="C33" s="32"/>
      <c r="D33" s="84" t="str">
        <f>$A33&amp;"-"&amp;$B33&amp;"-"&amp;TEXT(ROWS(D$5:D33),"000")</f>
        <v>0-2-26-029</v>
      </c>
      <c r="E33" s="101"/>
      <c r="F33" s="4"/>
      <c r="G33" s="4"/>
      <c r="H33" s="4"/>
      <c r="I33" s="4"/>
      <c r="J33" s="4"/>
      <c r="K33" s="102"/>
      <c r="L33" s="4"/>
      <c r="M33" s="4"/>
      <c r="N33" s="4"/>
      <c r="O33" s="4"/>
      <c r="P33" s="103"/>
      <c r="Q33" s="104"/>
      <c r="R33" s="100"/>
      <c r="S33" s="100"/>
      <c r="T33" s="65"/>
      <c r="U33" s="100"/>
      <c r="V33" s="100"/>
      <c r="W33" s="63"/>
      <c r="X33" s="63"/>
      <c r="Y33" s="63"/>
      <c r="Z33" s="63"/>
      <c r="AA33" s="65"/>
      <c r="AB33" s="65"/>
      <c r="AC33" s="65"/>
      <c r="AD33" s="65"/>
      <c r="AE33" s="65"/>
      <c r="AF33" s="100"/>
      <c r="AG33" s="100"/>
      <c r="AH33" s="65"/>
      <c r="AI33" s="57" t="str">
        <f t="shared" si="0"/>
        <v/>
      </c>
      <c r="AJ33" s="57" t="str">
        <f t="shared" si="1"/>
        <v/>
      </c>
      <c r="AK33" s="57" t="str">
        <f t="shared" si="2"/>
        <v/>
      </c>
      <c r="AL33" s="57" t="str">
        <f t="shared" si="3"/>
        <v/>
      </c>
      <c r="AM33" s="57" t="str">
        <f t="shared" si="4"/>
        <v/>
      </c>
      <c r="AN33" s="58" t="str">
        <f>IF(AM33&lt;'Patient Data'!$BG$4,"Labs complete w/in 45 minutes","")</f>
        <v/>
      </c>
      <c r="AO33" s="57" t="str">
        <f t="shared" si="5"/>
        <v/>
      </c>
      <c r="AP33" s="58" t="str">
        <f>IF(AO33&lt;'Patient Data'!$BI$4,"tPA w/in 60 minutes","")</f>
        <v/>
      </c>
      <c r="AQ33" s="58" t="str">
        <f>IF(BM33&lt;'Patient Data'!$BM$4,"tPA w/in 3 hours","")</f>
        <v/>
      </c>
      <c r="AR33" s="58" t="str">
        <f>IF(BF33&lt;'Patient Data'!$BF$4,"LSN within 3.5 hours","")</f>
        <v/>
      </c>
      <c r="AS33" s="58" t="str">
        <f t="shared" si="6"/>
        <v>-0-0-2-26-029</v>
      </c>
      <c r="AT33" s="57" t="str">
        <f t="shared" si="10"/>
        <v/>
      </c>
      <c r="AU33" s="57" t="str">
        <f t="shared" si="11"/>
        <v/>
      </c>
      <c r="AV33" s="57" t="str">
        <f t="shared" si="12"/>
        <v/>
      </c>
      <c r="AW33" s="57" t="str">
        <f t="shared" si="13"/>
        <v/>
      </c>
      <c r="AX33" s="57" t="str">
        <f t="shared" si="14"/>
        <v/>
      </c>
      <c r="AY33" s="57" t="str">
        <f t="shared" si="15"/>
        <v/>
      </c>
      <c r="AZ33" s="57" t="str">
        <f t="shared" si="16"/>
        <v/>
      </c>
      <c r="BA33" s="57" t="str">
        <f t="shared" si="17"/>
        <v/>
      </c>
      <c r="BB33" s="57" t="str">
        <f t="shared" si="18"/>
        <v/>
      </c>
      <c r="BC33" s="57" t="str">
        <f t="shared" si="19"/>
        <v/>
      </c>
      <c r="BD33" s="57" t="str">
        <f t="shared" si="20"/>
        <v/>
      </c>
      <c r="BE33" s="57" t="str">
        <f t="shared" si="21"/>
        <v/>
      </c>
      <c r="BF33" s="17" t="str">
        <f t="shared" si="7"/>
        <v/>
      </c>
      <c r="BG33" s="17" t="str">
        <f>IF(N33="","",AM33-'Patient Data'!$BG$4)</f>
        <v/>
      </c>
      <c r="BH33" s="18"/>
      <c r="BI33" s="17" t="str">
        <f>IF(O33="","",AO33-'Patient Data'!$BI$4)</f>
        <v/>
      </c>
      <c r="BK33" s="18"/>
      <c r="BL33" s="17" t="str">
        <f t="shared" si="8"/>
        <v/>
      </c>
      <c r="BM33" s="17" t="str">
        <f t="shared" si="9"/>
        <v/>
      </c>
      <c r="BN33" s="18"/>
      <c r="BR33" s="12" t="s">
        <v>163</v>
      </c>
    </row>
    <row r="34" spans="1:70" s="12" customFormat="1" ht="38.25" customHeight="1" thickBot="1">
      <c r="A34" s="47">
        <f t="shared" si="22"/>
        <v>0</v>
      </c>
      <c r="B34" s="47" t="str">
        <f t="shared" si="23"/>
        <v>2-26</v>
      </c>
      <c r="C34" s="32"/>
      <c r="D34" s="84" t="str">
        <f>$A34&amp;"-"&amp;$B34&amp;"-"&amp;TEXT(ROWS(D$5:D34),"000")</f>
        <v>0-2-26-030</v>
      </c>
      <c r="E34" s="101"/>
      <c r="F34" s="4"/>
      <c r="G34" s="4"/>
      <c r="H34" s="4"/>
      <c r="I34" s="4"/>
      <c r="J34" s="4"/>
      <c r="K34" s="102"/>
      <c r="L34" s="4"/>
      <c r="M34" s="4"/>
      <c r="N34" s="4"/>
      <c r="O34" s="4"/>
      <c r="P34" s="103"/>
      <c r="Q34" s="104"/>
      <c r="R34" s="100"/>
      <c r="S34" s="100"/>
      <c r="T34" s="65"/>
      <c r="U34" s="100"/>
      <c r="V34" s="100"/>
      <c r="W34" s="63"/>
      <c r="X34" s="63"/>
      <c r="Y34" s="63"/>
      <c r="Z34" s="63"/>
      <c r="AA34" s="65"/>
      <c r="AB34" s="65"/>
      <c r="AC34" s="65"/>
      <c r="AD34" s="65"/>
      <c r="AE34" s="65"/>
      <c r="AF34" s="100"/>
      <c r="AG34" s="100"/>
      <c r="AH34" s="65"/>
      <c r="AI34" s="57" t="str">
        <f t="shared" si="0"/>
        <v/>
      </c>
      <c r="AJ34" s="57" t="str">
        <f t="shared" si="1"/>
        <v/>
      </c>
      <c r="AK34" s="57" t="str">
        <f t="shared" si="2"/>
        <v/>
      </c>
      <c r="AL34" s="57" t="str">
        <f t="shared" si="3"/>
        <v/>
      </c>
      <c r="AM34" s="57" t="str">
        <f t="shared" si="4"/>
        <v/>
      </c>
      <c r="AN34" s="58" t="str">
        <f>IF(AM34&lt;'Patient Data'!$BG$4,"Labs complete w/in 45 minutes","")</f>
        <v/>
      </c>
      <c r="AO34" s="57" t="str">
        <f t="shared" si="5"/>
        <v/>
      </c>
      <c r="AP34" s="58" t="str">
        <f>IF(AO34&lt;'Patient Data'!$BI$4,"tPA w/in 60 minutes","")</f>
        <v/>
      </c>
      <c r="AQ34" s="58" t="str">
        <f>IF(BM34&lt;'Patient Data'!$BM$4,"tPA w/in 3 hours","")</f>
        <v/>
      </c>
      <c r="AR34" s="58" t="str">
        <f>IF(BF34&lt;'Patient Data'!$BF$4,"LSN within 3.5 hours","")</f>
        <v/>
      </c>
      <c r="AS34" s="58" t="str">
        <f t="shared" si="6"/>
        <v>-0-0-2-26-030</v>
      </c>
      <c r="AT34" s="57" t="str">
        <f t="shared" si="10"/>
        <v/>
      </c>
      <c r="AU34" s="57" t="str">
        <f t="shared" si="11"/>
        <v/>
      </c>
      <c r="AV34" s="57" t="str">
        <f t="shared" si="12"/>
        <v/>
      </c>
      <c r="AW34" s="57" t="str">
        <f t="shared" si="13"/>
        <v/>
      </c>
      <c r="AX34" s="57" t="str">
        <f t="shared" si="14"/>
        <v/>
      </c>
      <c r="AY34" s="57" t="str">
        <f t="shared" si="15"/>
        <v/>
      </c>
      <c r="AZ34" s="57" t="str">
        <f t="shared" si="16"/>
        <v/>
      </c>
      <c r="BA34" s="57" t="str">
        <f t="shared" si="17"/>
        <v/>
      </c>
      <c r="BB34" s="57" t="str">
        <f t="shared" si="18"/>
        <v/>
      </c>
      <c r="BC34" s="57" t="str">
        <f t="shared" si="19"/>
        <v/>
      </c>
      <c r="BD34" s="57" t="str">
        <f t="shared" si="20"/>
        <v/>
      </c>
      <c r="BE34" s="57" t="str">
        <f t="shared" si="21"/>
        <v/>
      </c>
      <c r="BF34" s="17" t="str">
        <f t="shared" si="7"/>
        <v/>
      </c>
      <c r="BG34" s="17" t="str">
        <f>IF(N34="","",AM34-'Patient Data'!$BG$4)</f>
        <v/>
      </c>
      <c r="BH34" s="18"/>
      <c r="BI34" s="17" t="str">
        <f>IF(O34="","",AO34-'Patient Data'!$BI$4)</f>
        <v/>
      </c>
      <c r="BK34" s="18"/>
      <c r="BL34" s="17" t="str">
        <f t="shared" si="8"/>
        <v/>
      </c>
      <c r="BM34" s="17" t="str">
        <f t="shared" si="9"/>
        <v/>
      </c>
      <c r="BN34" s="18"/>
      <c r="BR34" s="12" t="s">
        <v>164</v>
      </c>
    </row>
    <row r="35" spans="1:70" s="12" customFormat="1" ht="38.25" customHeight="1" thickBot="1">
      <c r="A35" s="47">
        <f t="shared" si="22"/>
        <v>0</v>
      </c>
      <c r="B35" s="47" t="str">
        <f t="shared" si="23"/>
        <v>2-26</v>
      </c>
      <c r="C35" s="32"/>
      <c r="D35" s="84" t="str">
        <f>$A35&amp;"-"&amp;$B35&amp;"-"&amp;TEXT(ROWS(D$5:D35),"000")</f>
        <v>0-2-26-031</v>
      </c>
      <c r="E35" s="101"/>
      <c r="F35" s="4"/>
      <c r="G35" s="4"/>
      <c r="H35" s="4"/>
      <c r="I35" s="4"/>
      <c r="J35" s="4"/>
      <c r="K35" s="102"/>
      <c r="L35" s="4"/>
      <c r="M35" s="4"/>
      <c r="N35" s="4"/>
      <c r="O35" s="4"/>
      <c r="P35" s="103"/>
      <c r="Q35" s="104"/>
      <c r="R35" s="100"/>
      <c r="S35" s="100"/>
      <c r="T35" s="65"/>
      <c r="U35" s="100"/>
      <c r="V35" s="100"/>
      <c r="W35" s="63"/>
      <c r="X35" s="63"/>
      <c r="Y35" s="63"/>
      <c r="Z35" s="63"/>
      <c r="AA35" s="65"/>
      <c r="AB35" s="65"/>
      <c r="AC35" s="65"/>
      <c r="AD35" s="65"/>
      <c r="AE35" s="65"/>
      <c r="AF35" s="100"/>
      <c r="AG35" s="100"/>
      <c r="AH35" s="65"/>
      <c r="AI35" s="57" t="str">
        <f t="shared" si="0"/>
        <v/>
      </c>
      <c r="AJ35" s="57" t="str">
        <f t="shared" si="1"/>
        <v/>
      </c>
      <c r="AK35" s="57" t="str">
        <f t="shared" si="2"/>
        <v/>
      </c>
      <c r="AL35" s="57" t="str">
        <f t="shared" si="3"/>
        <v/>
      </c>
      <c r="AM35" s="57" t="str">
        <f t="shared" si="4"/>
        <v/>
      </c>
      <c r="AN35" s="58" t="str">
        <f>IF(AM35&lt;'Patient Data'!$BG$4,"Labs complete w/in 45 minutes","")</f>
        <v/>
      </c>
      <c r="AO35" s="57" t="str">
        <f t="shared" si="5"/>
        <v/>
      </c>
      <c r="AP35" s="58" t="str">
        <f>IF(AO35&lt;'Patient Data'!$BI$4,"tPA w/in 60 minutes","")</f>
        <v/>
      </c>
      <c r="AQ35" s="58" t="str">
        <f>IF(BM35&lt;'Patient Data'!$BM$4,"tPA w/in 3 hours","")</f>
        <v/>
      </c>
      <c r="AR35" s="58" t="str">
        <f>IF(BF35&lt;'Patient Data'!$BF$4,"LSN within 3.5 hours","")</f>
        <v/>
      </c>
      <c r="AS35" s="58" t="str">
        <f t="shared" si="6"/>
        <v>-0-0-2-26-031</v>
      </c>
      <c r="AT35" s="57" t="str">
        <f t="shared" si="10"/>
        <v/>
      </c>
      <c r="AU35" s="57" t="str">
        <f t="shared" si="11"/>
        <v/>
      </c>
      <c r="AV35" s="57" t="str">
        <f t="shared" si="12"/>
        <v/>
      </c>
      <c r="AW35" s="57" t="str">
        <f t="shared" si="13"/>
        <v/>
      </c>
      <c r="AX35" s="57" t="str">
        <f t="shared" si="14"/>
        <v/>
      </c>
      <c r="AY35" s="57" t="str">
        <f t="shared" si="15"/>
        <v/>
      </c>
      <c r="AZ35" s="57" t="str">
        <f t="shared" si="16"/>
        <v/>
      </c>
      <c r="BA35" s="57" t="str">
        <f t="shared" si="17"/>
        <v/>
      </c>
      <c r="BB35" s="57" t="str">
        <f t="shared" si="18"/>
        <v/>
      </c>
      <c r="BC35" s="57" t="str">
        <f t="shared" si="19"/>
        <v/>
      </c>
      <c r="BD35" s="57" t="str">
        <f t="shared" si="20"/>
        <v/>
      </c>
      <c r="BE35" s="57" t="str">
        <f t="shared" si="21"/>
        <v/>
      </c>
      <c r="BF35" s="17" t="str">
        <f t="shared" si="7"/>
        <v/>
      </c>
      <c r="BG35" s="17" t="str">
        <f>IF(N35="","",AM35-'Patient Data'!$BG$4)</f>
        <v/>
      </c>
      <c r="BH35" s="18"/>
      <c r="BI35" s="17" t="str">
        <f>IF(O35="","",AO35-'Patient Data'!$BI$4)</f>
        <v/>
      </c>
      <c r="BK35" s="18"/>
      <c r="BL35" s="17" t="str">
        <f t="shared" si="8"/>
        <v/>
      </c>
      <c r="BM35" s="17" t="str">
        <f t="shared" si="9"/>
        <v/>
      </c>
      <c r="BN35" s="18"/>
      <c r="BR35" s="12" t="s">
        <v>201</v>
      </c>
    </row>
    <row r="36" spans="1:70" s="12" customFormat="1" ht="38.25" customHeight="1" thickBot="1">
      <c r="A36" s="47">
        <f t="shared" si="22"/>
        <v>0</v>
      </c>
      <c r="B36" s="47" t="str">
        <f t="shared" si="23"/>
        <v>2-26</v>
      </c>
      <c r="C36" s="32"/>
      <c r="D36" s="84" t="str">
        <f>$A36&amp;"-"&amp;$B36&amp;"-"&amp;TEXT(ROWS(D$5:D36),"000")</f>
        <v>0-2-26-032</v>
      </c>
      <c r="E36" s="101"/>
      <c r="F36" s="4"/>
      <c r="G36" s="4"/>
      <c r="H36" s="4"/>
      <c r="I36" s="4"/>
      <c r="J36" s="4"/>
      <c r="K36" s="102"/>
      <c r="L36" s="4"/>
      <c r="M36" s="4"/>
      <c r="N36" s="4"/>
      <c r="O36" s="4"/>
      <c r="P36" s="103"/>
      <c r="Q36" s="104"/>
      <c r="R36" s="100"/>
      <c r="S36" s="100"/>
      <c r="T36" s="65"/>
      <c r="U36" s="100"/>
      <c r="V36" s="100"/>
      <c r="W36" s="63"/>
      <c r="X36" s="63"/>
      <c r="Y36" s="63"/>
      <c r="Z36" s="63"/>
      <c r="AA36" s="65"/>
      <c r="AB36" s="65"/>
      <c r="AC36" s="65"/>
      <c r="AD36" s="65"/>
      <c r="AE36" s="65"/>
      <c r="AF36" s="100"/>
      <c r="AG36" s="100"/>
      <c r="AH36" s="65"/>
      <c r="AI36" s="57" t="str">
        <f t="shared" si="0"/>
        <v/>
      </c>
      <c r="AJ36" s="57" t="str">
        <f t="shared" si="1"/>
        <v/>
      </c>
      <c r="AK36" s="57" t="str">
        <f t="shared" si="2"/>
        <v/>
      </c>
      <c r="AL36" s="57" t="str">
        <f t="shared" si="3"/>
        <v/>
      </c>
      <c r="AM36" s="57" t="str">
        <f t="shared" si="4"/>
        <v/>
      </c>
      <c r="AN36" s="58" t="str">
        <f>IF(AM36&lt;'Patient Data'!$BG$4,"Labs complete w/in 45 minutes","")</f>
        <v/>
      </c>
      <c r="AO36" s="57" t="str">
        <f t="shared" si="5"/>
        <v/>
      </c>
      <c r="AP36" s="58" t="str">
        <f>IF(AO36&lt;'Patient Data'!$BI$4,"tPA w/in 60 minutes","")</f>
        <v/>
      </c>
      <c r="AQ36" s="58" t="str">
        <f>IF(BM36&lt;'Patient Data'!$BM$4,"tPA w/in 3 hours","")</f>
        <v/>
      </c>
      <c r="AR36" s="58" t="str">
        <f>IF(BF36&lt;'Patient Data'!$BF$4,"LSN within 3.5 hours","")</f>
        <v/>
      </c>
      <c r="AS36" s="58" t="str">
        <f t="shared" si="6"/>
        <v>-0-0-2-26-032</v>
      </c>
      <c r="AT36" s="57" t="str">
        <f t="shared" si="10"/>
        <v/>
      </c>
      <c r="AU36" s="57" t="str">
        <f t="shared" si="11"/>
        <v/>
      </c>
      <c r="AV36" s="57" t="str">
        <f t="shared" si="12"/>
        <v/>
      </c>
      <c r="AW36" s="57" t="str">
        <f t="shared" si="13"/>
        <v/>
      </c>
      <c r="AX36" s="57" t="str">
        <f t="shared" si="14"/>
        <v/>
      </c>
      <c r="AY36" s="57" t="str">
        <f t="shared" si="15"/>
        <v/>
      </c>
      <c r="AZ36" s="57" t="str">
        <f t="shared" si="16"/>
        <v/>
      </c>
      <c r="BA36" s="57" t="str">
        <f t="shared" si="17"/>
        <v/>
      </c>
      <c r="BB36" s="57" t="str">
        <f t="shared" si="18"/>
        <v/>
      </c>
      <c r="BC36" s="57" t="str">
        <f t="shared" si="19"/>
        <v/>
      </c>
      <c r="BD36" s="57" t="str">
        <f t="shared" si="20"/>
        <v/>
      </c>
      <c r="BE36" s="57" t="str">
        <f t="shared" si="21"/>
        <v/>
      </c>
      <c r="BF36" s="17" t="str">
        <f t="shared" si="7"/>
        <v/>
      </c>
      <c r="BG36" s="17" t="str">
        <f>IF(N36="","",AM36-'Patient Data'!$BG$4)</f>
        <v/>
      </c>
      <c r="BH36" s="18"/>
      <c r="BI36" s="17" t="str">
        <f>IF(O36="","",AO36-'Patient Data'!$BI$4)</f>
        <v/>
      </c>
      <c r="BK36" s="18"/>
      <c r="BL36" s="17" t="str">
        <f t="shared" si="8"/>
        <v/>
      </c>
      <c r="BM36" s="17" t="str">
        <f t="shared" si="9"/>
        <v/>
      </c>
      <c r="BN36" s="18"/>
    </row>
    <row r="37" spans="1:70" s="12" customFormat="1" ht="38.25" customHeight="1" thickBot="1">
      <c r="A37" s="47">
        <f t="shared" si="22"/>
        <v>0</v>
      </c>
      <c r="B37" s="47" t="str">
        <f t="shared" si="23"/>
        <v>2-26</v>
      </c>
      <c r="C37" s="32"/>
      <c r="D37" s="84" t="str">
        <f>$A37&amp;"-"&amp;$B37&amp;"-"&amp;TEXT(ROWS(D$5:D37),"000")</f>
        <v>0-2-26-033</v>
      </c>
      <c r="E37" s="101"/>
      <c r="F37" s="4"/>
      <c r="G37" s="4"/>
      <c r="H37" s="4"/>
      <c r="I37" s="4"/>
      <c r="J37" s="4"/>
      <c r="K37" s="102"/>
      <c r="L37" s="4"/>
      <c r="M37" s="4"/>
      <c r="N37" s="4"/>
      <c r="O37" s="4"/>
      <c r="P37" s="103"/>
      <c r="Q37" s="104"/>
      <c r="R37" s="100"/>
      <c r="S37" s="100"/>
      <c r="T37" s="65"/>
      <c r="U37" s="100"/>
      <c r="V37" s="100"/>
      <c r="W37" s="63"/>
      <c r="X37" s="63"/>
      <c r="Y37" s="63"/>
      <c r="Z37" s="63"/>
      <c r="AA37" s="65"/>
      <c r="AB37" s="65"/>
      <c r="AC37" s="65"/>
      <c r="AD37" s="65"/>
      <c r="AE37" s="65"/>
      <c r="AF37" s="100"/>
      <c r="AG37" s="100"/>
      <c r="AH37" s="65"/>
      <c r="AI37" s="57" t="str">
        <f t="shared" si="0"/>
        <v/>
      </c>
      <c r="AJ37" s="57" t="str">
        <f t="shared" si="1"/>
        <v/>
      </c>
      <c r="AK37" s="57" t="str">
        <f t="shared" si="2"/>
        <v/>
      </c>
      <c r="AL37" s="57" t="str">
        <f t="shared" si="3"/>
        <v/>
      </c>
      <c r="AM37" s="57" t="str">
        <f t="shared" si="4"/>
        <v/>
      </c>
      <c r="AN37" s="58" t="str">
        <f>IF(AM37&lt;'Patient Data'!$BG$4,"Labs complete w/in 45 minutes","")</f>
        <v/>
      </c>
      <c r="AO37" s="57" t="str">
        <f t="shared" si="5"/>
        <v/>
      </c>
      <c r="AP37" s="58" t="str">
        <f>IF(AO37&lt;'Patient Data'!$BI$4,"tPA w/in 60 minutes","")</f>
        <v/>
      </c>
      <c r="AQ37" s="58" t="str">
        <f>IF(BM37&lt;'Patient Data'!$BM$4,"tPA w/in 3 hours","")</f>
        <v/>
      </c>
      <c r="AR37" s="58" t="str">
        <f>IF(BF37&lt;'Patient Data'!$BF$4,"LSN within 3.5 hours","")</f>
        <v/>
      </c>
      <c r="AS37" s="58" t="str">
        <f t="shared" si="6"/>
        <v>-0-0-2-26-033</v>
      </c>
      <c r="AT37" s="57" t="str">
        <f t="shared" si="10"/>
        <v/>
      </c>
      <c r="AU37" s="57" t="str">
        <f t="shared" si="11"/>
        <v/>
      </c>
      <c r="AV37" s="57" t="str">
        <f t="shared" si="12"/>
        <v/>
      </c>
      <c r="AW37" s="57" t="str">
        <f t="shared" si="13"/>
        <v/>
      </c>
      <c r="AX37" s="57" t="str">
        <f t="shared" si="14"/>
        <v/>
      </c>
      <c r="AY37" s="57" t="str">
        <f t="shared" si="15"/>
        <v/>
      </c>
      <c r="AZ37" s="57" t="str">
        <f t="shared" si="16"/>
        <v/>
      </c>
      <c r="BA37" s="57" t="str">
        <f t="shared" si="17"/>
        <v/>
      </c>
      <c r="BB37" s="57" t="str">
        <f t="shared" si="18"/>
        <v/>
      </c>
      <c r="BC37" s="57" t="str">
        <f t="shared" si="19"/>
        <v/>
      </c>
      <c r="BD37" s="57" t="str">
        <f t="shared" si="20"/>
        <v/>
      </c>
      <c r="BE37" s="57" t="str">
        <f t="shared" si="21"/>
        <v/>
      </c>
      <c r="BF37" s="17" t="str">
        <f t="shared" si="7"/>
        <v/>
      </c>
      <c r="BG37" s="17" t="str">
        <f>IF(N37="","",AM37-'Patient Data'!$BG$4)</f>
        <v/>
      </c>
      <c r="BH37" s="18"/>
      <c r="BI37" s="17" t="str">
        <f>IF(O37="","",AO37-'Patient Data'!$BI$4)</f>
        <v/>
      </c>
      <c r="BK37" s="18"/>
      <c r="BL37" s="17" t="str">
        <f t="shared" si="8"/>
        <v/>
      </c>
      <c r="BM37" s="17" t="str">
        <f t="shared" si="9"/>
        <v/>
      </c>
      <c r="BN37" s="18"/>
    </row>
    <row r="38" spans="1:70" s="12" customFormat="1" ht="38.25" customHeight="1" thickBot="1">
      <c r="A38" s="47">
        <f t="shared" si="22"/>
        <v>0</v>
      </c>
      <c r="B38" s="47" t="str">
        <f t="shared" si="23"/>
        <v>2-26</v>
      </c>
      <c r="C38" s="32"/>
      <c r="D38" s="84" t="str">
        <f>$A38&amp;"-"&amp;$B38&amp;"-"&amp;TEXT(ROWS(D$5:D38),"000")</f>
        <v>0-2-26-034</v>
      </c>
      <c r="E38" s="101"/>
      <c r="F38" s="4"/>
      <c r="G38" s="4"/>
      <c r="H38" s="4"/>
      <c r="I38" s="4"/>
      <c r="J38" s="4"/>
      <c r="K38" s="102"/>
      <c r="L38" s="4"/>
      <c r="M38" s="4"/>
      <c r="N38" s="4"/>
      <c r="O38" s="4"/>
      <c r="P38" s="103"/>
      <c r="Q38" s="104"/>
      <c r="R38" s="100"/>
      <c r="S38" s="100"/>
      <c r="T38" s="65"/>
      <c r="U38" s="100"/>
      <c r="V38" s="100"/>
      <c r="W38" s="63"/>
      <c r="X38" s="63"/>
      <c r="Y38" s="63"/>
      <c r="Z38" s="63"/>
      <c r="AA38" s="65"/>
      <c r="AB38" s="65"/>
      <c r="AC38" s="65"/>
      <c r="AD38" s="65"/>
      <c r="AE38" s="65"/>
      <c r="AF38" s="100"/>
      <c r="AG38" s="100"/>
      <c r="AH38" s="65"/>
      <c r="AI38" s="57" t="str">
        <f t="shared" si="0"/>
        <v/>
      </c>
      <c r="AJ38" s="57" t="str">
        <f t="shared" si="1"/>
        <v/>
      </c>
      <c r="AK38" s="57" t="str">
        <f t="shared" si="2"/>
        <v/>
      </c>
      <c r="AL38" s="57" t="str">
        <f t="shared" si="3"/>
        <v/>
      </c>
      <c r="AM38" s="57" t="str">
        <f t="shared" si="4"/>
        <v/>
      </c>
      <c r="AN38" s="58" t="str">
        <f>IF(AM38&lt;'Patient Data'!$BG$4,"Labs complete w/in 45 minutes","")</f>
        <v/>
      </c>
      <c r="AO38" s="57" t="str">
        <f t="shared" si="5"/>
        <v/>
      </c>
      <c r="AP38" s="58" t="str">
        <f>IF(AO38&lt;'Patient Data'!$BI$4,"tPA w/in 60 minutes","")</f>
        <v/>
      </c>
      <c r="AQ38" s="58" t="str">
        <f>IF(BM38&lt;'Patient Data'!$BM$4,"tPA w/in 3 hours","")</f>
        <v/>
      </c>
      <c r="AR38" s="58" t="str">
        <f>IF(BF38&lt;'Patient Data'!$BF$4,"LSN within 3.5 hours","")</f>
        <v/>
      </c>
      <c r="AS38" s="58" t="str">
        <f t="shared" si="6"/>
        <v>-0-0-2-26-034</v>
      </c>
      <c r="AT38" s="57" t="str">
        <f t="shared" si="10"/>
        <v/>
      </c>
      <c r="AU38" s="57" t="str">
        <f t="shared" si="11"/>
        <v/>
      </c>
      <c r="AV38" s="57" t="str">
        <f t="shared" si="12"/>
        <v/>
      </c>
      <c r="AW38" s="57" t="str">
        <f t="shared" si="13"/>
        <v/>
      </c>
      <c r="AX38" s="57" t="str">
        <f t="shared" si="14"/>
        <v/>
      </c>
      <c r="AY38" s="57" t="str">
        <f t="shared" si="15"/>
        <v/>
      </c>
      <c r="AZ38" s="57" t="str">
        <f t="shared" si="16"/>
        <v/>
      </c>
      <c r="BA38" s="57" t="str">
        <f t="shared" si="17"/>
        <v/>
      </c>
      <c r="BB38" s="57" t="str">
        <f t="shared" si="18"/>
        <v/>
      </c>
      <c r="BC38" s="57" t="str">
        <f t="shared" si="19"/>
        <v/>
      </c>
      <c r="BD38" s="57" t="str">
        <f t="shared" si="20"/>
        <v/>
      </c>
      <c r="BE38" s="57" t="str">
        <f t="shared" si="21"/>
        <v/>
      </c>
      <c r="BF38" s="17" t="str">
        <f t="shared" si="7"/>
        <v/>
      </c>
      <c r="BG38" s="17" t="str">
        <f>IF(N38="","",AM38-'Patient Data'!$BG$4)</f>
        <v/>
      </c>
      <c r="BH38" s="18"/>
      <c r="BI38" s="17" t="str">
        <f>IF(O38="","",AO38-'Patient Data'!$BI$4)</f>
        <v/>
      </c>
      <c r="BK38" s="18"/>
      <c r="BL38" s="17" t="str">
        <f t="shared" si="8"/>
        <v/>
      </c>
      <c r="BM38" s="17" t="str">
        <f t="shared" si="9"/>
        <v/>
      </c>
      <c r="BN38" s="18"/>
    </row>
    <row r="39" spans="1:70" s="12" customFormat="1" ht="38.25" customHeight="1" thickBot="1">
      <c r="A39" s="47">
        <f t="shared" si="22"/>
        <v>0</v>
      </c>
      <c r="B39" s="47" t="str">
        <f t="shared" si="23"/>
        <v>2-26</v>
      </c>
      <c r="C39" s="32"/>
      <c r="D39" s="84" t="str">
        <f>$A39&amp;"-"&amp;$B39&amp;"-"&amp;TEXT(ROWS(D$5:D39),"000")</f>
        <v>0-2-26-035</v>
      </c>
      <c r="E39" s="101"/>
      <c r="F39" s="4"/>
      <c r="G39" s="4"/>
      <c r="H39" s="4"/>
      <c r="I39" s="4"/>
      <c r="J39" s="4"/>
      <c r="K39" s="102"/>
      <c r="L39" s="4"/>
      <c r="M39" s="4"/>
      <c r="N39" s="4"/>
      <c r="O39" s="4"/>
      <c r="P39" s="103"/>
      <c r="Q39" s="104"/>
      <c r="R39" s="100"/>
      <c r="S39" s="100"/>
      <c r="T39" s="65"/>
      <c r="U39" s="100"/>
      <c r="V39" s="100"/>
      <c r="W39" s="63"/>
      <c r="X39" s="63"/>
      <c r="Y39" s="63"/>
      <c r="Z39" s="63"/>
      <c r="AA39" s="65"/>
      <c r="AB39" s="65"/>
      <c r="AC39" s="65"/>
      <c r="AD39" s="65"/>
      <c r="AE39" s="65"/>
      <c r="AF39" s="100"/>
      <c r="AG39" s="100"/>
      <c r="AH39" s="65"/>
      <c r="AI39" s="57" t="str">
        <f t="shared" si="0"/>
        <v/>
      </c>
      <c r="AJ39" s="57" t="str">
        <f t="shared" si="1"/>
        <v/>
      </c>
      <c r="AK39" s="57" t="str">
        <f t="shared" si="2"/>
        <v/>
      </c>
      <c r="AL39" s="57" t="str">
        <f t="shared" si="3"/>
        <v/>
      </c>
      <c r="AM39" s="57" t="str">
        <f t="shared" si="4"/>
        <v/>
      </c>
      <c r="AN39" s="58" t="str">
        <f>IF(AM39&lt;'Patient Data'!$BG$4,"Labs complete w/in 45 minutes","")</f>
        <v/>
      </c>
      <c r="AO39" s="57" t="str">
        <f t="shared" si="5"/>
        <v/>
      </c>
      <c r="AP39" s="58" t="str">
        <f>IF(AO39&lt;'Patient Data'!$BI$4,"tPA w/in 60 minutes","")</f>
        <v/>
      </c>
      <c r="AQ39" s="58" t="str">
        <f>IF(BM39&lt;'Patient Data'!$BM$4,"tPA w/in 3 hours","")</f>
        <v/>
      </c>
      <c r="AR39" s="58" t="str">
        <f>IF(BF39&lt;'Patient Data'!$BF$4,"LSN within 3.5 hours","")</f>
        <v/>
      </c>
      <c r="AS39" s="58" t="str">
        <f t="shared" si="6"/>
        <v>-0-0-2-26-035</v>
      </c>
      <c r="AT39" s="57" t="str">
        <f t="shared" si="10"/>
        <v/>
      </c>
      <c r="AU39" s="57" t="str">
        <f t="shared" si="11"/>
        <v/>
      </c>
      <c r="AV39" s="57" t="str">
        <f t="shared" si="12"/>
        <v/>
      </c>
      <c r="AW39" s="57" t="str">
        <f t="shared" si="13"/>
        <v/>
      </c>
      <c r="AX39" s="57" t="str">
        <f t="shared" si="14"/>
        <v/>
      </c>
      <c r="AY39" s="57" t="str">
        <f t="shared" si="15"/>
        <v/>
      </c>
      <c r="AZ39" s="57" t="str">
        <f t="shared" si="16"/>
        <v/>
      </c>
      <c r="BA39" s="57" t="str">
        <f t="shared" si="17"/>
        <v/>
      </c>
      <c r="BB39" s="57" t="str">
        <f t="shared" si="18"/>
        <v/>
      </c>
      <c r="BC39" s="57" t="str">
        <f t="shared" si="19"/>
        <v/>
      </c>
      <c r="BD39" s="57" t="str">
        <f t="shared" si="20"/>
        <v/>
      </c>
      <c r="BE39" s="57" t="str">
        <f t="shared" si="21"/>
        <v/>
      </c>
      <c r="BF39" s="17" t="str">
        <f t="shared" si="7"/>
        <v/>
      </c>
      <c r="BG39" s="17" t="str">
        <f>IF(N39="","",AM39-'Patient Data'!$BG$4)</f>
        <v/>
      </c>
      <c r="BH39" s="18"/>
      <c r="BI39" s="17" t="str">
        <f>IF(O39="","",AO39-'Patient Data'!$BI$4)</f>
        <v/>
      </c>
      <c r="BK39" s="18"/>
      <c r="BL39" s="17" t="str">
        <f t="shared" si="8"/>
        <v/>
      </c>
      <c r="BM39" s="17" t="str">
        <f t="shared" si="9"/>
        <v/>
      </c>
      <c r="BN39" s="18"/>
    </row>
    <row r="40" spans="1:70" s="12" customFormat="1" ht="38.25" customHeight="1" thickBot="1">
      <c r="A40" s="47">
        <f t="shared" si="22"/>
        <v>0</v>
      </c>
      <c r="B40" s="47" t="str">
        <f t="shared" si="23"/>
        <v>2-26</v>
      </c>
      <c r="C40" s="32"/>
      <c r="D40" s="84" t="str">
        <f>$A40&amp;"-"&amp;$B40&amp;"-"&amp;TEXT(ROWS(D$5:D40),"000")</f>
        <v>0-2-26-036</v>
      </c>
      <c r="E40" s="101"/>
      <c r="F40" s="4"/>
      <c r="G40" s="4"/>
      <c r="H40" s="4"/>
      <c r="I40" s="4"/>
      <c r="J40" s="4"/>
      <c r="K40" s="102"/>
      <c r="L40" s="4"/>
      <c r="M40" s="4"/>
      <c r="N40" s="4"/>
      <c r="O40" s="4"/>
      <c r="P40" s="103"/>
      <c r="Q40" s="104"/>
      <c r="R40" s="100"/>
      <c r="S40" s="100"/>
      <c r="T40" s="65"/>
      <c r="U40" s="100"/>
      <c r="V40" s="100"/>
      <c r="W40" s="63"/>
      <c r="X40" s="63"/>
      <c r="Y40" s="63"/>
      <c r="Z40" s="63"/>
      <c r="AA40" s="65"/>
      <c r="AB40" s="65"/>
      <c r="AC40" s="65"/>
      <c r="AD40" s="65"/>
      <c r="AE40" s="65"/>
      <c r="AF40" s="100"/>
      <c r="AG40" s="100"/>
      <c r="AH40" s="65"/>
      <c r="AI40" s="57" t="str">
        <f t="shared" si="0"/>
        <v/>
      </c>
      <c r="AJ40" s="57" t="str">
        <f t="shared" si="1"/>
        <v/>
      </c>
      <c r="AK40" s="57" t="str">
        <f t="shared" si="2"/>
        <v/>
      </c>
      <c r="AL40" s="57" t="str">
        <f t="shared" si="3"/>
        <v/>
      </c>
      <c r="AM40" s="57" t="str">
        <f t="shared" si="4"/>
        <v/>
      </c>
      <c r="AN40" s="58" t="str">
        <f>IF(AM40&lt;'Patient Data'!$BG$4,"Labs complete w/in 45 minutes","")</f>
        <v/>
      </c>
      <c r="AO40" s="57" t="str">
        <f t="shared" si="5"/>
        <v/>
      </c>
      <c r="AP40" s="58" t="str">
        <f>IF(AO40&lt;'Patient Data'!$BI$4,"tPA w/in 60 minutes","")</f>
        <v/>
      </c>
      <c r="AQ40" s="58" t="str">
        <f>IF(BM40&lt;'Patient Data'!$BM$4,"tPA w/in 3 hours","")</f>
        <v/>
      </c>
      <c r="AR40" s="58" t="str">
        <f>IF(BF40&lt;'Patient Data'!$BF$4,"LSN within 3.5 hours","")</f>
        <v/>
      </c>
      <c r="AS40" s="58" t="str">
        <f t="shared" si="6"/>
        <v>-0-0-2-26-036</v>
      </c>
      <c r="AT40" s="57" t="str">
        <f t="shared" si="10"/>
        <v/>
      </c>
      <c r="AU40" s="57" t="str">
        <f t="shared" si="11"/>
        <v/>
      </c>
      <c r="AV40" s="57" t="str">
        <f t="shared" si="12"/>
        <v/>
      </c>
      <c r="AW40" s="57" t="str">
        <f t="shared" si="13"/>
        <v/>
      </c>
      <c r="AX40" s="57" t="str">
        <f t="shared" si="14"/>
        <v/>
      </c>
      <c r="AY40" s="57" t="str">
        <f t="shared" si="15"/>
        <v/>
      </c>
      <c r="AZ40" s="57" t="str">
        <f t="shared" si="16"/>
        <v/>
      </c>
      <c r="BA40" s="57" t="str">
        <f t="shared" si="17"/>
        <v/>
      </c>
      <c r="BB40" s="57" t="str">
        <f t="shared" si="18"/>
        <v/>
      </c>
      <c r="BC40" s="57" t="str">
        <f t="shared" si="19"/>
        <v/>
      </c>
      <c r="BD40" s="57" t="str">
        <f t="shared" si="20"/>
        <v/>
      </c>
      <c r="BE40" s="57" t="str">
        <f t="shared" si="21"/>
        <v/>
      </c>
      <c r="BF40" s="17" t="str">
        <f t="shared" si="7"/>
        <v/>
      </c>
      <c r="BG40" s="17" t="str">
        <f>IF(N40="","",AM40-'Patient Data'!$BG$4)</f>
        <v/>
      </c>
      <c r="BH40" s="18"/>
      <c r="BI40" s="17" t="str">
        <f>IF(O40="","",AO40-'Patient Data'!$BI$4)</f>
        <v/>
      </c>
      <c r="BK40" s="18"/>
      <c r="BL40" s="17" t="str">
        <f t="shared" si="8"/>
        <v/>
      </c>
      <c r="BM40" s="17" t="str">
        <f t="shared" si="9"/>
        <v/>
      </c>
      <c r="BN40" s="18"/>
    </row>
    <row r="41" spans="1:70" s="12" customFormat="1" ht="38.25" customHeight="1" thickBot="1">
      <c r="A41" s="47">
        <f t="shared" si="22"/>
        <v>0</v>
      </c>
      <c r="B41" s="47" t="str">
        <f t="shared" si="23"/>
        <v>2-26</v>
      </c>
      <c r="C41" s="32"/>
      <c r="D41" s="84" t="str">
        <f>$A41&amp;"-"&amp;$B41&amp;"-"&amp;TEXT(ROWS(D$5:D41),"000")</f>
        <v>0-2-26-037</v>
      </c>
      <c r="E41" s="101"/>
      <c r="F41" s="4"/>
      <c r="G41" s="4"/>
      <c r="H41" s="4"/>
      <c r="I41" s="4"/>
      <c r="J41" s="4"/>
      <c r="K41" s="102"/>
      <c r="L41" s="4"/>
      <c r="M41" s="4"/>
      <c r="N41" s="4"/>
      <c r="O41" s="4"/>
      <c r="P41" s="103"/>
      <c r="Q41" s="104"/>
      <c r="R41" s="100"/>
      <c r="S41" s="100"/>
      <c r="T41" s="65"/>
      <c r="U41" s="100"/>
      <c r="V41" s="100"/>
      <c r="W41" s="63"/>
      <c r="X41" s="63"/>
      <c r="Y41" s="63"/>
      <c r="Z41" s="63"/>
      <c r="AA41" s="65"/>
      <c r="AB41" s="65"/>
      <c r="AC41" s="65"/>
      <c r="AD41" s="65"/>
      <c r="AE41" s="65"/>
      <c r="AF41" s="100"/>
      <c r="AG41" s="100"/>
      <c r="AH41" s="65"/>
      <c r="AI41" s="57" t="str">
        <f t="shared" si="0"/>
        <v/>
      </c>
      <c r="AJ41" s="57" t="str">
        <f t="shared" si="1"/>
        <v/>
      </c>
      <c r="AK41" s="57" t="str">
        <f t="shared" si="2"/>
        <v/>
      </c>
      <c r="AL41" s="57" t="str">
        <f t="shared" si="3"/>
        <v/>
      </c>
      <c r="AM41" s="57" t="str">
        <f t="shared" si="4"/>
        <v/>
      </c>
      <c r="AN41" s="58" t="str">
        <f>IF(AM41&lt;'Patient Data'!$BG$4,"Labs complete w/in 45 minutes","")</f>
        <v/>
      </c>
      <c r="AO41" s="57" t="str">
        <f t="shared" si="5"/>
        <v/>
      </c>
      <c r="AP41" s="58" t="str">
        <f>IF(AO41&lt;'Patient Data'!$BI$4,"tPA w/in 60 minutes","")</f>
        <v/>
      </c>
      <c r="AQ41" s="58" t="str">
        <f>IF(BM41&lt;'Patient Data'!$BM$4,"tPA w/in 3 hours","")</f>
        <v/>
      </c>
      <c r="AR41" s="58" t="str">
        <f>IF(BF41&lt;'Patient Data'!$BF$4,"LSN within 3.5 hours","")</f>
        <v/>
      </c>
      <c r="AS41" s="58" t="str">
        <f t="shared" si="6"/>
        <v>-0-0-2-26-037</v>
      </c>
      <c r="AT41" s="57" t="str">
        <f t="shared" si="10"/>
        <v/>
      </c>
      <c r="AU41" s="57" t="str">
        <f t="shared" si="11"/>
        <v/>
      </c>
      <c r="AV41" s="57" t="str">
        <f t="shared" si="12"/>
        <v/>
      </c>
      <c r="AW41" s="57" t="str">
        <f t="shared" si="13"/>
        <v/>
      </c>
      <c r="AX41" s="57" t="str">
        <f t="shared" si="14"/>
        <v/>
      </c>
      <c r="AY41" s="57" t="str">
        <f t="shared" si="15"/>
        <v/>
      </c>
      <c r="AZ41" s="57" t="str">
        <f t="shared" si="16"/>
        <v/>
      </c>
      <c r="BA41" s="57" t="str">
        <f t="shared" si="17"/>
        <v/>
      </c>
      <c r="BB41" s="57" t="str">
        <f t="shared" si="18"/>
        <v/>
      </c>
      <c r="BC41" s="57" t="str">
        <f t="shared" si="19"/>
        <v/>
      </c>
      <c r="BD41" s="57" t="str">
        <f t="shared" si="20"/>
        <v/>
      </c>
      <c r="BE41" s="57" t="str">
        <f t="shared" si="21"/>
        <v/>
      </c>
      <c r="BF41" s="17" t="str">
        <f t="shared" si="7"/>
        <v/>
      </c>
      <c r="BG41" s="17" t="str">
        <f>IF(N41="","",AM41-'Patient Data'!$BG$4)</f>
        <v/>
      </c>
      <c r="BH41" s="18"/>
      <c r="BI41" s="17" t="str">
        <f>IF(O41="","",AO41-'Patient Data'!$BI$4)</f>
        <v/>
      </c>
      <c r="BK41" s="18"/>
      <c r="BL41" s="17" t="str">
        <f t="shared" si="8"/>
        <v/>
      </c>
      <c r="BM41" s="17" t="str">
        <f t="shared" si="9"/>
        <v/>
      </c>
      <c r="BN41" s="18"/>
    </row>
    <row r="42" spans="1:70" s="12" customFormat="1" ht="38.25" customHeight="1" thickBot="1">
      <c r="A42" s="47">
        <f t="shared" si="22"/>
        <v>0</v>
      </c>
      <c r="B42" s="47" t="str">
        <f t="shared" si="23"/>
        <v>2-26</v>
      </c>
      <c r="C42" s="32"/>
      <c r="D42" s="84" t="str">
        <f>$A42&amp;"-"&amp;$B42&amp;"-"&amp;TEXT(ROWS(D$5:D42),"000")</f>
        <v>0-2-26-038</v>
      </c>
      <c r="E42" s="101"/>
      <c r="F42" s="4"/>
      <c r="G42" s="4"/>
      <c r="H42" s="4"/>
      <c r="I42" s="4"/>
      <c r="J42" s="4"/>
      <c r="K42" s="102"/>
      <c r="L42" s="4"/>
      <c r="M42" s="4"/>
      <c r="N42" s="4"/>
      <c r="O42" s="4"/>
      <c r="P42" s="103"/>
      <c r="Q42" s="104"/>
      <c r="R42" s="100"/>
      <c r="S42" s="100"/>
      <c r="T42" s="65"/>
      <c r="U42" s="100"/>
      <c r="V42" s="100"/>
      <c r="W42" s="63"/>
      <c r="X42" s="63"/>
      <c r="Y42" s="63"/>
      <c r="Z42" s="63"/>
      <c r="AA42" s="65"/>
      <c r="AB42" s="65"/>
      <c r="AC42" s="65"/>
      <c r="AD42" s="65"/>
      <c r="AE42" s="65"/>
      <c r="AF42" s="100"/>
      <c r="AG42" s="100"/>
      <c r="AH42" s="65"/>
      <c r="AI42" s="57" t="str">
        <f t="shared" si="0"/>
        <v/>
      </c>
      <c r="AJ42" s="57" t="str">
        <f t="shared" si="1"/>
        <v/>
      </c>
      <c r="AK42" s="57" t="str">
        <f t="shared" si="2"/>
        <v/>
      </c>
      <c r="AL42" s="57" t="str">
        <f t="shared" si="3"/>
        <v/>
      </c>
      <c r="AM42" s="57" t="str">
        <f t="shared" si="4"/>
        <v/>
      </c>
      <c r="AN42" s="58" t="str">
        <f>IF(AM42&lt;'Patient Data'!$BG$4,"Labs complete w/in 45 minutes","")</f>
        <v/>
      </c>
      <c r="AO42" s="57" t="str">
        <f t="shared" si="5"/>
        <v/>
      </c>
      <c r="AP42" s="58" t="str">
        <f>IF(AO42&lt;'Patient Data'!$BI$4,"tPA w/in 60 minutes","")</f>
        <v/>
      </c>
      <c r="AQ42" s="58" t="str">
        <f>IF(BM42&lt;'Patient Data'!$BM$4,"tPA w/in 3 hours","")</f>
        <v/>
      </c>
      <c r="AR42" s="58" t="str">
        <f>IF(BF42&lt;'Patient Data'!$BF$4,"LSN within 3.5 hours","")</f>
        <v/>
      </c>
      <c r="AS42" s="58" t="str">
        <f t="shared" si="6"/>
        <v>-0-0-2-26-038</v>
      </c>
      <c r="AT42" s="57" t="str">
        <f t="shared" si="10"/>
        <v/>
      </c>
      <c r="AU42" s="57" t="str">
        <f t="shared" si="11"/>
        <v/>
      </c>
      <c r="AV42" s="57" t="str">
        <f t="shared" si="12"/>
        <v/>
      </c>
      <c r="AW42" s="57" t="str">
        <f t="shared" si="13"/>
        <v/>
      </c>
      <c r="AX42" s="57" t="str">
        <f t="shared" si="14"/>
        <v/>
      </c>
      <c r="AY42" s="57" t="str">
        <f t="shared" si="15"/>
        <v/>
      </c>
      <c r="AZ42" s="57" t="str">
        <f t="shared" si="16"/>
        <v/>
      </c>
      <c r="BA42" s="57" t="str">
        <f t="shared" si="17"/>
        <v/>
      </c>
      <c r="BB42" s="57" t="str">
        <f t="shared" si="18"/>
        <v/>
      </c>
      <c r="BC42" s="57" t="str">
        <f t="shared" si="19"/>
        <v/>
      </c>
      <c r="BD42" s="57" t="str">
        <f t="shared" si="20"/>
        <v/>
      </c>
      <c r="BE42" s="57" t="str">
        <f t="shared" si="21"/>
        <v/>
      </c>
      <c r="BF42" s="17" t="str">
        <f t="shared" si="7"/>
        <v/>
      </c>
      <c r="BG42" s="17" t="str">
        <f>IF(N42="","",AM42-'Patient Data'!$BG$4)</f>
        <v/>
      </c>
      <c r="BH42" s="18"/>
      <c r="BI42" s="17" t="str">
        <f>IF(O42="","",AO42-'Patient Data'!$BI$4)</f>
        <v/>
      </c>
      <c r="BK42" s="18"/>
      <c r="BL42" s="17" t="str">
        <f t="shared" si="8"/>
        <v/>
      </c>
      <c r="BM42" s="17" t="str">
        <f t="shared" si="9"/>
        <v/>
      </c>
      <c r="BN42" s="18"/>
    </row>
    <row r="43" spans="1:70" s="12" customFormat="1" ht="38.25" customHeight="1" thickBot="1">
      <c r="A43" s="47">
        <f t="shared" si="22"/>
        <v>0</v>
      </c>
      <c r="B43" s="47" t="str">
        <f t="shared" si="23"/>
        <v>2-26</v>
      </c>
      <c r="C43" s="32"/>
      <c r="D43" s="84" t="str">
        <f>$A43&amp;"-"&amp;$B43&amp;"-"&amp;TEXT(ROWS(D$5:D43),"000")</f>
        <v>0-2-26-039</v>
      </c>
      <c r="E43" s="101"/>
      <c r="F43" s="4"/>
      <c r="G43" s="4"/>
      <c r="H43" s="4"/>
      <c r="I43" s="4"/>
      <c r="J43" s="4"/>
      <c r="K43" s="102"/>
      <c r="L43" s="4"/>
      <c r="M43" s="4"/>
      <c r="N43" s="4"/>
      <c r="O43" s="4"/>
      <c r="P43" s="103"/>
      <c r="Q43" s="104"/>
      <c r="R43" s="100"/>
      <c r="S43" s="100"/>
      <c r="T43" s="65"/>
      <c r="U43" s="100"/>
      <c r="V43" s="100"/>
      <c r="W43" s="63"/>
      <c r="X43" s="63"/>
      <c r="Y43" s="63"/>
      <c r="Z43" s="63"/>
      <c r="AA43" s="65"/>
      <c r="AB43" s="65"/>
      <c r="AC43" s="65"/>
      <c r="AD43" s="65"/>
      <c r="AE43" s="65"/>
      <c r="AF43" s="100"/>
      <c r="AG43" s="100"/>
      <c r="AH43" s="65"/>
      <c r="AI43" s="57" t="str">
        <f t="shared" si="0"/>
        <v/>
      </c>
      <c r="AJ43" s="57" t="str">
        <f t="shared" si="1"/>
        <v/>
      </c>
      <c r="AK43" s="57" t="str">
        <f t="shared" si="2"/>
        <v/>
      </c>
      <c r="AL43" s="57" t="str">
        <f t="shared" si="3"/>
        <v/>
      </c>
      <c r="AM43" s="57" t="str">
        <f t="shared" si="4"/>
        <v/>
      </c>
      <c r="AN43" s="58" t="str">
        <f>IF(AM43&lt;'Patient Data'!$BG$4,"Labs complete w/in 45 minutes","")</f>
        <v/>
      </c>
      <c r="AO43" s="57" t="str">
        <f t="shared" si="5"/>
        <v/>
      </c>
      <c r="AP43" s="58" t="str">
        <f>IF(AO43&lt;'Patient Data'!$BI$4,"tPA w/in 60 minutes","")</f>
        <v/>
      </c>
      <c r="AQ43" s="58" t="str">
        <f>IF(BM43&lt;'Patient Data'!$BM$4,"tPA w/in 3 hours","")</f>
        <v/>
      </c>
      <c r="AR43" s="58" t="str">
        <f>IF(BF43&lt;'Patient Data'!$BF$4,"LSN within 3.5 hours","")</f>
        <v/>
      </c>
      <c r="AS43" s="58" t="str">
        <f t="shared" si="6"/>
        <v>-0-0-2-26-039</v>
      </c>
      <c r="AT43" s="57" t="str">
        <f t="shared" si="10"/>
        <v/>
      </c>
      <c r="AU43" s="57" t="str">
        <f t="shared" si="11"/>
        <v/>
      </c>
      <c r="AV43" s="57" t="str">
        <f t="shared" si="12"/>
        <v/>
      </c>
      <c r="AW43" s="57" t="str">
        <f t="shared" si="13"/>
        <v/>
      </c>
      <c r="AX43" s="57" t="str">
        <f t="shared" si="14"/>
        <v/>
      </c>
      <c r="AY43" s="57" t="str">
        <f t="shared" si="15"/>
        <v/>
      </c>
      <c r="AZ43" s="57" t="str">
        <f t="shared" si="16"/>
        <v/>
      </c>
      <c r="BA43" s="57" t="str">
        <f t="shared" si="17"/>
        <v/>
      </c>
      <c r="BB43" s="57" t="str">
        <f t="shared" si="18"/>
        <v/>
      </c>
      <c r="BC43" s="57" t="str">
        <f t="shared" si="19"/>
        <v/>
      </c>
      <c r="BD43" s="57" t="str">
        <f t="shared" si="20"/>
        <v/>
      </c>
      <c r="BE43" s="57" t="str">
        <f t="shared" si="21"/>
        <v/>
      </c>
      <c r="BF43" s="17" t="str">
        <f t="shared" si="7"/>
        <v/>
      </c>
      <c r="BG43" s="17" t="str">
        <f>IF(N43="","",AM43-'Patient Data'!$BG$4)</f>
        <v/>
      </c>
      <c r="BH43" s="18"/>
      <c r="BI43" s="17" t="str">
        <f>IF(O43="","",AO43-'Patient Data'!$BI$4)</f>
        <v/>
      </c>
      <c r="BK43" s="18"/>
      <c r="BL43" s="17" t="str">
        <f t="shared" si="8"/>
        <v/>
      </c>
      <c r="BM43" s="17" t="str">
        <f t="shared" si="9"/>
        <v/>
      </c>
      <c r="BN43" s="18"/>
    </row>
    <row r="44" spans="1:70" s="12" customFormat="1" ht="38.25" customHeight="1" thickBot="1">
      <c r="A44" s="47">
        <f t="shared" si="22"/>
        <v>0</v>
      </c>
      <c r="B44" s="47" t="str">
        <f t="shared" si="23"/>
        <v>2-26</v>
      </c>
      <c r="C44" s="32"/>
      <c r="D44" s="84" t="str">
        <f>$A44&amp;"-"&amp;$B44&amp;"-"&amp;TEXT(ROWS(D$5:D44),"000")</f>
        <v>0-2-26-040</v>
      </c>
      <c r="E44" s="101"/>
      <c r="F44" s="4"/>
      <c r="G44" s="4"/>
      <c r="H44" s="4"/>
      <c r="I44" s="4"/>
      <c r="J44" s="4"/>
      <c r="K44" s="102"/>
      <c r="L44" s="4"/>
      <c r="M44" s="4"/>
      <c r="N44" s="4"/>
      <c r="O44" s="4"/>
      <c r="P44" s="103"/>
      <c r="Q44" s="104"/>
      <c r="R44" s="100"/>
      <c r="S44" s="100"/>
      <c r="T44" s="65"/>
      <c r="U44" s="100"/>
      <c r="V44" s="100"/>
      <c r="W44" s="63"/>
      <c r="X44" s="63"/>
      <c r="Y44" s="63"/>
      <c r="Z44" s="63"/>
      <c r="AA44" s="65"/>
      <c r="AB44" s="65"/>
      <c r="AC44" s="65"/>
      <c r="AD44" s="65"/>
      <c r="AE44" s="65"/>
      <c r="AF44" s="100"/>
      <c r="AG44" s="100"/>
      <c r="AH44" s="65"/>
      <c r="AI44" s="57" t="str">
        <f t="shared" si="0"/>
        <v/>
      </c>
      <c r="AJ44" s="57" t="str">
        <f t="shared" si="1"/>
        <v/>
      </c>
      <c r="AK44" s="57" t="str">
        <f t="shared" si="2"/>
        <v/>
      </c>
      <c r="AL44" s="57" t="str">
        <f t="shared" si="3"/>
        <v/>
      </c>
      <c r="AM44" s="57" t="str">
        <f t="shared" si="4"/>
        <v/>
      </c>
      <c r="AN44" s="58" t="str">
        <f>IF(AM44&lt;'Patient Data'!$BG$4,"Labs complete w/in 45 minutes","")</f>
        <v/>
      </c>
      <c r="AO44" s="57" t="str">
        <f t="shared" si="5"/>
        <v/>
      </c>
      <c r="AP44" s="58" t="str">
        <f>IF(AO44&lt;'Patient Data'!$BI$4,"tPA w/in 60 minutes","")</f>
        <v/>
      </c>
      <c r="AQ44" s="58" t="str">
        <f>IF(BM44&lt;'Patient Data'!$BM$4,"tPA w/in 3 hours","")</f>
        <v/>
      </c>
      <c r="AR44" s="58" t="str">
        <f>IF(BF44&lt;'Patient Data'!$BF$4,"LSN within 3.5 hours","")</f>
        <v/>
      </c>
      <c r="AS44" s="58" t="str">
        <f t="shared" si="6"/>
        <v>-0-0-2-26-040</v>
      </c>
      <c r="AT44" s="57" t="str">
        <f t="shared" si="10"/>
        <v/>
      </c>
      <c r="AU44" s="57" t="str">
        <f t="shared" si="11"/>
        <v/>
      </c>
      <c r="AV44" s="57" t="str">
        <f t="shared" si="12"/>
        <v/>
      </c>
      <c r="AW44" s="57" t="str">
        <f t="shared" si="13"/>
        <v/>
      </c>
      <c r="AX44" s="57" t="str">
        <f t="shared" si="14"/>
        <v/>
      </c>
      <c r="AY44" s="57" t="str">
        <f t="shared" si="15"/>
        <v/>
      </c>
      <c r="AZ44" s="57" t="str">
        <f t="shared" si="16"/>
        <v/>
      </c>
      <c r="BA44" s="57" t="str">
        <f t="shared" si="17"/>
        <v/>
      </c>
      <c r="BB44" s="57" t="str">
        <f t="shared" si="18"/>
        <v/>
      </c>
      <c r="BC44" s="57" t="str">
        <f t="shared" si="19"/>
        <v/>
      </c>
      <c r="BD44" s="57" t="str">
        <f t="shared" si="20"/>
        <v/>
      </c>
      <c r="BE44" s="57" t="str">
        <f t="shared" si="21"/>
        <v/>
      </c>
      <c r="BF44" s="17" t="str">
        <f t="shared" si="7"/>
        <v/>
      </c>
      <c r="BG44" s="17" t="str">
        <f>IF(N44="","",AM44-'Patient Data'!$BG$4)</f>
        <v/>
      </c>
      <c r="BH44" s="18"/>
      <c r="BI44" s="17" t="str">
        <f>IF(O44="","",AO44-'Patient Data'!$BI$4)</f>
        <v/>
      </c>
      <c r="BK44" s="18"/>
      <c r="BL44" s="17" t="str">
        <f t="shared" si="8"/>
        <v/>
      </c>
      <c r="BM44" s="17" t="str">
        <f t="shared" si="9"/>
        <v/>
      </c>
      <c r="BN44" s="18"/>
    </row>
    <row r="45" spans="1:70" s="12" customFormat="1" ht="38.25" customHeight="1" thickBot="1">
      <c r="A45" s="47">
        <f t="shared" si="22"/>
        <v>0</v>
      </c>
      <c r="B45" s="47" t="str">
        <f t="shared" si="23"/>
        <v>2-26</v>
      </c>
      <c r="C45" s="32"/>
      <c r="D45" s="84" t="str">
        <f>$A45&amp;"-"&amp;$B45&amp;"-"&amp;TEXT(ROWS(D$5:D45),"000")</f>
        <v>0-2-26-041</v>
      </c>
      <c r="E45" s="101"/>
      <c r="F45" s="4"/>
      <c r="G45" s="4"/>
      <c r="H45" s="4"/>
      <c r="I45" s="4"/>
      <c r="J45" s="4"/>
      <c r="K45" s="102"/>
      <c r="L45" s="4"/>
      <c r="M45" s="4"/>
      <c r="N45" s="4"/>
      <c r="O45" s="4"/>
      <c r="P45" s="103"/>
      <c r="Q45" s="104"/>
      <c r="R45" s="100"/>
      <c r="S45" s="100"/>
      <c r="T45" s="65"/>
      <c r="U45" s="100"/>
      <c r="V45" s="100"/>
      <c r="W45" s="63"/>
      <c r="X45" s="63"/>
      <c r="Y45" s="63"/>
      <c r="Z45" s="63"/>
      <c r="AA45" s="65"/>
      <c r="AB45" s="65"/>
      <c r="AC45" s="65"/>
      <c r="AD45" s="65"/>
      <c r="AE45" s="65"/>
      <c r="AF45" s="100"/>
      <c r="AG45" s="100"/>
      <c r="AH45" s="65"/>
      <c r="AI45" s="57" t="str">
        <f t="shared" si="0"/>
        <v/>
      </c>
      <c r="AJ45" s="57" t="str">
        <f t="shared" si="1"/>
        <v/>
      </c>
      <c r="AK45" s="57" t="str">
        <f t="shared" si="2"/>
        <v/>
      </c>
      <c r="AL45" s="57" t="str">
        <f t="shared" si="3"/>
        <v/>
      </c>
      <c r="AM45" s="57" t="str">
        <f t="shared" si="4"/>
        <v/>
      </c>
      <c r="AN45" s="58" t="str">
        <f>IF(AM45&lt;'Patient Data'!$BG$4,"Labs complete w/in 45 minutes","")</f>
        <v/>
      </c>
      <c r="AO45" s="57" t="str">
        <f t="shared" si="5"/>
        <v/>
      </c>
      <c r="AP45" s="58" t="str">
        <f>IF(AO45&lt;'Patient Data'!$BI$4,"tPA w/in 60 minutes","")</f>
        <v/>
      </c>
      <c r="AQ45" s="58" t="str">
        <f>IF(BM45&lt;'Patient Data'!$BM$4,"tPA w/in 3 hours","")</f>
        <v/>
      </c>
      <c r="AR45" s="58" t="str">
        <f>IF(BF45&lt;'Patient Data'!$BF$4,"LSN within 3.5 hours","")</f>
        <v/>
      </c>
      <c r="AS45" s="58" t="str">
        <f t="shared" si="6"/>
        <v>-0-0-2-26-041</v>
      </c>
      <c r="AT45" s="57" t="str">
        <f t="shared" si="10"/>
        <v/>
      </c>
      <c r="AU45" s="57" t="str">
        <f t="shared" si="11"/>
        <v/>
      </c>
      <c r="AV45" s="57" t="str">
        <f t="shared" si="12"/>
        <v/>
      </c>
      <c r="AW45" s="57" t="str">
        <f t="shared" si="13"/>
        <v/>
      </c>
      <c r="AX45" s="57" t="str">
        <f t="shared" si="14"/>
        <v/>
      </c>
      <c r="AY45" s="57" t="str">
        <f t="shared" si="15"/>
        <v/>
      </c>
      <c r="AZ45" s="57" t="str">
        <f t="shared" si="16"/>
        <v/>
      </c>
      <c r="BA45" s="57" t="str">
        <f t="shared" si="17"/>
        <v/>
      </c>
      <c r="BB45" s="57" t="str">
        <f t="shared" si="18"/>
        <v/>
      </c>
      <c r="BC45" s="57" t="str">
        <f t="shared" si="19"/>
        <v/>
      </c>
      <c r="BD45" s="57" t="str">
        <f t="shared" si="20"/>
        <v/>
      </c>
      <c r="BE45" s="57" t="str">
        <f t="shared" si="21"/>
        <v/>
      </c>
      <c r="BF45" s="17" t="str">
        <f t="shared" si="7"/>
        <v/>
      </c>
      <c r="BG45" s="17" t="str">
        <f>IF(N45="","",AM45-'Patient Data'!$BG$4)</f>
        <v/>
      </c>
      <c r="BH45" s="18"/>
      <c r="BI45" s="17" t="str">
        <f>IF(O45="","",AO45-'Patient Data'!$BI$4)</f>
        <v/>
      </c>
      <c r="BK45" s="18"/>
      <c r="BL45" s="17" t="str">
        <f t="shared" si="8"/>
        <v/>
      </c>
      <c r="BM45" s="17" t="str">
        <f t="shared" si="9"/>
        <v/>
      </c>
      <c r="BN45" s="18"/>
    </row>
    <row r="46" spans="1:70" s="12" customFormat="1" ht="38.25" customHeight="1" thickBot="1">
      <c r="A46" s="47">
        <f t="shared" si="22"/>
        <v>0</v>
      </c>
      <c r="B46" s="47" t="str">
        <f t="shared" si="23"/>
        <v>2-26</v>
      </c>
      <c r="C46" s="32"/>
      <c r="D46" s="84" t="str">
        <f>$A46&amp;"-"&amp;$B46&amp;"-"&amp;TEXT(ROWS(D$5:D46),"000")</f>
        <v>0-2-26-042</v>
      </c>
      <c r="E46" s="101"/>
      <c r="F46" s="4"/>
      <c r="G46" s="4"/>
      <c r="H46" s="4"/>
      <c r="I46" s="4"/>
      <c r="J46" s="4"/>
      <c r="K46" s="102"/>
      <c r="L46" s="4"/>
      <c r="M46" s="4"/>
      <c r="N46" s="4"/>
      <c r="O46" s="4"/>
      <c r="P46" s="103"/>
      <c r="Q46" s="104"/>
      <c r="R46" s="100"/>
      <c r="S46" s="100"/>
      <c r="T46" s="65"/>
      <c r="U46" s="100"/>
      <c r="V46" s="100"/>
      <c r="W46" s="63"/>
      <c r="X46" s="63"/>
      <c r="Y46" s="63"/>
      <c r="Z46" s="63"/>
      <c r="AA46" s="65"/>
      <c r="AB46" s="65"/>
      <c r="AC46" s="65"/>
      <c r="AD46" s="65"/>
      <c r="AE46" s="65"/>
      <c r="AF46" s="100"/>
      <c r="AG46" s="100"/>
      <c r="AH46" s="65"/>
      <c r="AI46" s="57" t="str">
        <f t="shared" si="0"/>
        <v/>
      </c>
      <c r="AJ46" s="57" t="str">
        <f t="shared" si="1"/>
        <v/>
      </c>
      <c r="AK46" s="57" t="str">
        <f t="shared" si="2"/>
        <v/>
      </c>
      <c r="AL46" s="57" t="str">
        <f t="shared" si="3"/>
        <v/>
      </c>
      <c r="AM46" s="57" t="str">
        <f t="shared" si="4"/>
        <v/>
      </c>
      <c r="AN46" s="58" t="str">
        <f>IF(AM46&lt;'Patient Data'!$BG$4,"Labs complete w/in 45 minutes","")</f>
        <v/>
      </c>
      <c r="AO46" s="57" t="str">
        <f t="shared" si="5"/>
        <v/>
      </c>
      <c r="AP46" s="58" t="str">
        <f>IF(AO46&lt;'Patient Data'!$BI$4,"tPA w/in 60 minutes","")</f>
        <v/>
      </c>
      <c r="AQ46" s="58" t="str">
        <f>IF(BM46&lt;'Patient Data'!$BM$4,"tPA w/in 3 hours","")</f>
        <v/>
      </c>
      <c r="AR46" s="58" t="str">
        <f>IF(BF46&lt;'Patient Data'!$BF$4,"LSN within 3.5 hours","")</f>
        <v/>
      </c>
      <c r="AS46" s="58" t="str">
        <f t="shared" si="6"/>
        <v>-0-0-2-26-042</v>
      </c>
      <c r="AT46" s="57" t="str">
        <f t="shared" si="10"/>
        <v/>
      </c>
      <c r="AU46" s="57" t="str">
        <f t="shared" si="11"/>
        <v/>
      </c>
      <c r="AV46" s="57" t="str">
        <f t="shared" si="12"/>
        <v/>
      </c>
      <c r="AW46" s="57" t="str">
        <f t="shared" si="13"/>
        <v/>
      </c>
      <c r="AX46" s="57" t="str">
        <f t="shared" si="14"/>
        <v/>
      </c>
      <c r="AY46" s="57" t="str">
        <f t="shared" si="15"/>
        <v/>
      </c>
      <c r="AZ46" s="57" t="str">
        <f t="shared" si="16"/>
        <v/>
      </c>
      <c r="BA46" s="57" t="str">
        <f t="shared" si="17"/>
        <v/>
      </c>
      <c r="BB46" s="57" t="str">
        <f t="shared" si="18"/>
        <v/>
      </c>
      <c r="BC46" s="57" t="str">
        <f t="shared" si="19"/>
        <v/>
      </c>
      <c r="BD46" s="57" t="str">
        <f t="shared" si="20"/>
        <v/>
      </c>
      <c r="BE46" s="57" t="str">
        <f t="shared" si="21"/>
        <v/>
      </c>
      <c r="BF46" s="17" t="str">
        <f t="shared" si="7"/>
        <v/>
      </c>
      <c r="BG46" s="17" t="str">
        <f>IF(N46="","",AM46-'Patient Data'!$BG$4)</f>
        <v/>
      </c>
      <c r="BH46" s="18"/>
      <c r="BI46" s="17" t="str">
        <f>IF(O46="","",AO46-'Patient Data'!$BI$4)</f>
        <v/>
      </c>
      <c r="BK46" s="18"/>
      <c r="BL46" s="17" t="str">
        <f t="shared" si="8"/>
        <v/>
      </c>
      <c r="BM46" s="17" t="str">
        <f t="shared" si="9"/>
        <v/>
      </c>
      <c r="BN46" s="18"/>
    </row>
    <row r="47" spans="1:70" s="12" customFormat="1" ht="38.25" customHeight="1" thickBot="1">
      <c r="A47" s="47">
        <f t="shared" si="22"/>
        <v>0</v>
      </c>
      <c r="B47" s="47" t="str">
        <f t="shared" si="23"/>
        <v>2-26</v>
      </c>
      <c r="C47" s="32"/>
      <c r="D47" s="84" t="str">
        <f>$A47&amp;"-"&amp;$B47&amp;"-"&amp;TEXT(ROWS(D$5:D47),"000")</f>
        <v>0-2-26-043</v>
      </c>
      <c r="E47" s="101"/>
      <c r="F47" s="4"/>
      <c r="G47" s="4"/>
      <c r="H47" s="4"/>
      <c r="I47" s="4"/>
      <c r="J47" s="4"/>
      <c r="K47" s="102"/>
      <c r="L47" s="4"/>
      <c r="M47" s="4"/>
      <c r="N47" s="4"/>
      <c r="O47" s="4"/>
      <c r="P47" s="103"/>
      <c r="Q47" s="104"/>
      <c r="R47" s="100"/>
      <c r="S47" s="100"/>
      <c r="T47" s="65"/>
      <c r="U47" s="100"/>
      <c r="V47" s="100"/>
      <c r="W47" s="63"/>
      <c r="X47" s="63"/>
      <c r="Y47" s="63"/>
      <c r="Z47" s="63"/>
      <c r="AA47" s="65"/>
      <c r="AB47" s="65"/>
      <c r="AC47" s="65"/>
      <c r="AD47" s="65"/>
      <c r="AE47" s="65"/>
      <c r="AF47" s="100"/>
      <c r="AG47" s="100"/>
      <c r="AH47" s="65"/>
      <c r="AI47" s="57" t="str">
        <f t="shared" si="0"/>
        <v/>
      </c>
      <c r="AJ47" s="57" t="str">
        <f t="shared" si="1"/>
        <v/>
      </c>
      <c r="AK47" s="57" t="str">
        <f t="shared" si="2"/>
        <v/>
      </c>
      <c r="AL47" s="57" t="str">
        <f t="shared" si="3"/>
        <v/>
      </c>
      <c r="AM47" s="57" t="str">
        <f t="shared" si="4"/>
        <v/>
      </c>
      <c r="AN47" s="58" t="str">
        <f>IF(AM47&lt;'Patient Data'!$BG$4,"Labs complete w/in 45 minutes","")</f>
        <v/>
      </c>
      <c r="AO47" s="57" t="str">
        <f t="shared" si="5"/>
        <v/>
      </c>
      <c r="AP47" s="58" t="str">
        <f>IF(AO47&lt;'Patient Data'!$BI$4,"tPA w/in 60 minutes","")</f>
        <v/>
      </c>
      <c r="AQ47" s="58" t="str">
        <f>IF(BM47&lt;'Patient Data'!$BM$4,"tPA w/in 3 hours","")</f>
        <v/>
      </c>
      <c r="AR47" s="58" t="str">
        <f>IF(BF47&lt;'Patient Data'!$BF$4,"LSN within 3.5 hours","")</f>
        <v/>
      </c>
      <c r="AS47" s="58" t="str">
        <f t="shared" si="6"/>
        <v>-0-0-2-26-043</v>
      </c>
      <c r="AT47" s="57" t="str">
        <f t="shared" si="10"/>
        <v/>
      </c>
      <c r="AU47" s="57" t="str">
        <f t="shared" si="11"/>
        <v/>
      </c>
      <c r="AV47" s="57" t="str">
        <f t="shared" si="12"/>
        <v/>
      </c>
      <c r="AW47" s="57" t="str">
        <f t="shared" si="13"/>
        <v/>
      </c>
      <c r="AX47" s="57" t="str">
        <f t="shared" si="14"/>
        <v/>
      </c>
      <c r="AY47" s="57" t="str">
        <f t="shared" si="15"/>
        <v/>
      </c>
      <c r="AZ47" s="57" t="str">
        <f t="shared" si="16"/>
        <v/>
      </c>
      <c r="BA47" s="57" t="str">
        <f t="shared" si="17"/>
        <v/>
      </c>
      <c r="BB47" s="57" t="str">
        <f t="shared" si="18"/>
        <v/>
      </c>
      <c r="BC47" s="57" t="str">
        <f t="shared" si="19"/>
        <v/>
      </c>
      <c r="BD47" s="57" t="str">
        <f t="shared" si="20"/>
        <v/>
      </c>
      <c r="BE47" s="57" t="str">
        <f t="shared" si="21"/>
        <v/>
      </c>
      <c r="BF47" s="17" t="str">
        <f t="shared" si="7"/>
        <v/>
      </c>
      <c r="BG47" s="17" t="str">
        <f>IF(N47="","",AM47-'Patient Data'!$BG$4)</f>
        <v/>
      </c>
      <c r="BH47" s="18"/>
      <c r="BI47" s="17" t="str">
        <f>IF(O47="","",AO47-'Patient Data'!$BI$4)</f>
        <v/>
      </c>
      <c r="BK47" s="18"/>
      <c r="BL47" s="17" t="str">
        <f t="shared" si="8"/>
        <v/>
      </c>
      <c r="BM47" s="17" t="str">
        <f t="shared" si="9"/>
        <v/>
      </c>
      <c r="BN47" s="18"/>
    </row>
    <row r="48" spans="1:70" s="12" customFormat="1" ht="38.25" customHeight="1" thickBot="1">
      <c r="A48" s="47">
        <f t="shared" si="22"/>
        <v>0</v>
      </c>
      <c r="B48" s="47" t="str">
        <f t="shared" si="23"/>
        <v>2-26</v>
      </c>
      <c r="C48" s="32"/>
      <c r="D48" s="84" t="str">
        <f>$A48&amp;"-"&amp;$B48&amp;"-"&amp;TEXT(ROWS(D$5:D48),"000")</f>
        <v>0-2-26-044</v>
      </c>
      <c r="E48" s="101"/>
      <c r="F48" s="4"/>
      <c r="G48" s="4"/>
      <c r="H48" s="4"/>
      <c r="I48" s="4"/>
      <c r="J48" s="4"/>
      <c r="K48" s="102"/>
      <c r="L48" s="4"/>
      <c r="M48" s="4"/>
      <c r="N48" s="4"/>
      <c r="O48" s="4"/>
      <c r="P48" s="103"/>
      <c r="Q48" s="104"/>
      <c r="R48" s="100"/>
      <c r="S48" s="100"/>
      <c r="T48" s="65"/>
      <c r="U48" s="100"/>
      <c r="V48" s="100"/>
      <c r="W48" s="63"/>
      <c r="X48" s="63"/>
      <c r="Y48" s="63"/>
      <c r="Z48" s="63"/>
      <c r="AA48" s="65"/>
      <c r="AB48" s="65"/>
      <c r="AC48" s="65"/>
      <c r="AD48" s="65"/>
      <c r="AE48" s="65"/>
      <c r="AF48" s="100"/>
      <c r="AG48" s="100"/>
      <c r="AH48" s="65"/>
      <c r="AI48" s="57" t="str">
        <f t="shared" si="0"/>
        <v/>
      </c>
      <c r="AJ48" s="57" t="str">
        <f t="shared" si="1"/>
        <v/>
      </c>
      <c r="AK48" s="57" t="str">
        <f t="shared" si="2"/>
        <v/>
      </c>
      <c r="AL48" s="57" t="str">
        <f t="shared" si="3"/>
        <v/>
      </c>
      <c r="AM48" s="57" t="str">
        <f t="shared" si="4"/>
        <v/>
      </c>
      <c r="AN48" s="58" t="str">
        <f>IF(AM48&lt;'Patient Data'!$BG$4,"Labs complete w/in 45 minutes","")</f>
        <v/>
      </c>
      <c r="AO48" s="57" t="str">
        <f t="shared" si="5"/>
        <v/>
      </c>
      <c r="AP48" s="58" t="str">
        <f>IF(AO48&lt;'Patient Data'!$BI$4,"tPA w/in 60 minutes","")</f>
        <v/>
      </c>
      <c r="AQ48" s="58" t="str">
        <f>IF(BM48&lt;'Patient Data'!$BM$4,"tPA w/in 3 hours","")</f>
        <v/>
      </c>
      <c r="AR48" s="58" t="str">
        <f>IF(BF48&lt;'Patient Data'!$BF$4,"LSN within 3.5 hours","")</f>
        <v/>
      </c>
      <c r="AS48" s="58" t="str">
        <f t="shared" si="6"/>
        <v>-0-0-2-26-044</v>
      </c>
      <c r="AT48" s="57" t="str">
        <f t="shared" si="10"/>
        <v/>
      </c>
      <c r="AU48" s="57" t="str">
        <f t="shared" si="11"/>
        <v/>
      </c>
      <c r="AV48" s="57" t="str">
        <f t="shared" si="12"/>
        <v/>
      </c>
      <c r="AW48" s="57" t="str">
        <f t="shared" si="13"/>
        <v/>
      </c>
      <c r="AX48" s="57" t="str">
        <f t="shared" si="14"/>
        <v/>
      </c>
      <c r="AY48" s="57" t="str">
        <f t="shared" si="15"/>
        <v/>
      </c>
      <c r="AZ48" s="57" t="str">
        <f t="shared" si="16"/>
        <v/>
      </c>
      <c r="BA48" s="57" t="str">
        <f t="shared" si="17"/>
        <v/>
      </c>
      <c r="BB48" s="57" t="str">
        <f t="shared" si="18"/>
        <v/>
      </c>
      <c r="BC48" s="57" t="str">
        <f t="shared" si="19"/>
        <v/>
      </c>
      <c r="BD48" s="57" t="str">
        <f t="shared" si="20"/>
        <v/>
      </c>
      <c r="BE48" s="57" t="str">
        <f t="shared" si="21"/>
        <v/>
      </c>
      <c r="BF48" s="17" t="str">
        <f t="shared" si="7"/>
        <v/>
      </c>
      <c r="BG48" s="17" t="str">
        <f>IF(N48="","",AM48-'Patient Data'!$BG$4)</f>
        <v/>
      </c>
      <c r="BH48" s="18"/>
      <c r="BI48" s="17" t="str">
        <f>IF(O48="","",AO48-'Patient Data'!$BI$4)</f>
        <v/>
      </c>
      <c r="BK48" s="18"/>
      <c r="BL48" s="17" t="str">
        <f t="shared" si="8"/>
        <v/>
      </c>
      <c r="BM48" s="17" t="str">
        <f t="shared" si="9"/>
        <v/>
      </c>
      <c r="BN48" s="18"/>
    </row>
    <row r="49" spans="1:66" s="12" customFormat="1" ht="38.25" customHeight="1" thickBot="1">
      <c r="A49" s="47">
        <f t="shared" si="22"/>
        <v>0</v>
      </c>
      <c r="B49" s="47" t="str">
        <f t="shared" si="23"/>
        <v>2-26</v>
      </c>
      <c r="C49" s="32"/>
      <c r="D49" s="84" t="str">
        <f>$A49&amp;"-"&amp;$B49&amp;"-"&amp;TEXT(ROWS(D$5:D49),"000")</f>
        <v>0-2-26-045</v>
      </c>
      <c r="E49" s="101"/>
      <c r="F49" s="4"/>
      <c r="G49" s="4"/>
      <c r="H49" s="4"/>
      <c r="I49" s="4"/>
      <c r="J49" s="4"/>
      <c r="K49" s="102"/>
      <c r="L49" s="4"/>
      <c r="M49" s="4"/>
      <c r="N49" s="4"/>
      <c r="O49" s="4"/>
      <c r="P49" s="103"/>
      <c r="Q49" s="104"/>
      <c r="R49" s="100"/>
      <c r="S49" s="100"/>
      <c r="T49" s="65"/>
      <c r="U49" s="100"/>
      <c r="V49" s="100"/>
      <c r="W49" s="63"/>
      <c r="X49" s="63"/>
      <c r="Y49" s="63"/>
      <c r="Z49" s="63"/>
      <c r="AA49" s="65"/>
      <c r="AB49" s="65"/>
      <c r="AC49" s="65"/>
      <c r="AD49" s="65"/>
      <c r="AE49" s="65"/>
      <c r="AF49" s="100"/>
      <c r="AG49" s="100"/>
      <c r="AH49" s="65"/>
      <c r="AI49" s="57" t="str">
        <f t="shared" si="0"/>
        <v/>
      </c>
      <c r="AJ49" s="57" t="str">
        <f t="shared" si="1"/>
        <v/>
      </c>
      <c r="AK49" s="57" t="str">
        <f t="shared" si="2"/>
        <v/>
      </c>
      <c r="AL49" s="57" t="str">
        <f t="shared" si="3"/>
        <v/>
      </c>
      <c r="AM49" s="57" t="str">
        <f t="shared" si="4"/>
        <v/>
      </c>
      <c r="AN49" s="58" t="str">
        <f>IF(AM49&lt;'Patient Data'!$BG$4,"Labs complete w/in 45 minutes","")</f>
        <v/>
      </c>
      <c r="AO49" s="57" t="str">
        <f t="shared" si="5"/>
        <v/>
      </c>
      <c r="AP49" s="58" t="str">
        <f>IF(AO49&lt;'Patient Data'!$BI$4,"tPA w/in 60 minutes","")</f>
        <v/>
      </c>
      <c r="AQ49" s="58" t="str">
        <f>IF(BM49&lt;'Patient Data'!$BM$4,"tPA w/in 3 hours","")</f>
        <v/>
      </c>
      <c r="AR49" s="58" t="str">
        <f>IF(BF49&lt;'Patient Data'!$BF$4,"LSN within 3.5 hours","")</f>
        <v/>
      </c>
      <c r="AS49" s="58" t="str">
        <f t="shared" si="6"/>
        <v>-0-0-2-26-045</v>
      </c>
      <c r="AT49" s="57" t="str">
        <f t="shared" si="10"/>
        <v/>
      </c>
      <c r="AU49" s="57" t="str">
        <f t="shared" si="11"/>
        <v/>
      </c>
      <c r="AV49" s="57" t="str">
        <f t="shared" si="12"/>
        <v/>
      </c>
      <c r="AW49" s="57" t="str">
        <f t="shared" si="13"/>
        <v/>
      </c>
      <c r="AX49" s="57" t="str">
        <f t="shared" si="14"/>
        <v/>
      </c>
      <c r="AY49" s="57" t="str">
        <f t="shared" si="15"/>
        <v/>
      </c>
      <c r="AZ49" s="57" t="str">
        <f t="shared" si="16"/>
        <v/>
      </c>
      <c r="BA49" s="57" t="str">
        <f t="shared" si="17"/>
        <v/>
      </c>
      <c r="BB49" s="57" t="str">
        <f t="shared" si="18"/>
        <v/>
      </c>
      <c r="BC49" s="57" t="str">
        <f t="shared" si="19"/>
        <v/>
      </c>
      <c r="BD49" s="57" t="str">
        <f t="shared" si="20"/>
        <v/>
      </c>
      <c r="BE49" s="57" t="str">
        <f t="shared" si="21"/>
        <v/>
      </c>
      <c r="BF49" s="17" t="str">
        <f t="shared" si="7"/>
        <v/>
      </c>
      <c r="BG49" s="17" t="str">
        <f>IF(N49="","",AM49-'Patient Data'!$BG$4)</f>
        <v/>
      </c>
      <c r="BH49" s="18"/>
      <c r="BI49" s="17" t="str">
        <f>IF(O49="","",AO49-'Patient Data'!$BI$4)</f>
        <v/>
      </c>
      <c r="BK49" s="18"/>
      <c r="BL49" s="17" t="str">
        <f t="shared" si="8"/>
        <v/>
      </c>
      <c r="BM49" s="17" t="str">
        <f t="shared" si="9"/>
        <v/>
      </c>
      <c r="BN49" s="18"/>
    </row>
    <row r="50" spans="1:66" s="12" customFormat="1" ht="38.25" customHeight="1" thickBot="1">
      <c r="A50" s="47">
        <f t="shared" si="22"/>
        <v>0</v>
      </c>
      <c r="B50" s="47" t="str">
        <f t="shared" si="23"/>
        <v>2-26</v>
      </c>
      <c r="C50" s="32"/>
      <c r="D50" s="84" t="str">
        <f>$A50&amp;"-"&amp;$B50&amp;"-"&amp;TEXT(ROWS(D$5:D50),"000")</f>
        <v>0-2-26-046</v>
      </c>
      <c r="E50" s="101"/>
      <c r="F50" s="4"/>
      <c r="G50" s="4"/>
      <c r="H50" s="4"/>
      <c r="I50" s="4"/>
      <c r="J50" s="4"/>
      <c r="K50" s="102"/>
      <c r="L50" s="4"/>
      <c r="M50" s="4"/>
      <c r="N50" s="4"/>
      <c r="O50" s="4"/>
      <c r="P50" s="103"/>
      <c r="Q50" s="104"/>
      <c r="R50" s="100"/>
      <c r="S50" s="100"/>
      <c r="T50" s="65"/>
      <c r="U50" s="100"/>
      <c r="V50" s="100"/>
      <c r="W50" s="63"/>
      <c r="X50" s="63"/>
      <c r="Y50" s="63"/>
      <c r="Z50" s="63"/>
      <c r="AA50" s="65"/>
      <c r="AB50" s="65"/>
      <c r="AC50" s="65"/>
      <c r="AD50" s="65"/>
      <c r="AE50" s="65"/>
      <c r="AF50" s="100"/>
      <c r="AG50" s="100"/>
      <c r="AH50" s="65"/>
      <c r="AI50" s="57" t="str">
        <f t="shared" si="0"/>
        <v/>
      </c>
      <c r="AJ50" s="57" t="str">
        <f t="shared" si="1"/>
        <v/>
      </c>
      <c r="AK50" s="57" t="str">
        <f t="shared" si="2"/>
        <v/>
      </c>
      <c r="AL50" s="57" t="str">
        <f t="shared" si="3"/>
        <v/>
      </c>
      <c r="AM50" s="57" t="str">
        <f t="shared" si="4"/>
        <v/>
      </c>
      <c r="AN50" s="58" t="str">
        <f>IF(AM50&lt;'Patient Data'!$BG$4,"Labs complete w/in 45 minutes","")</f>
        <v/>
      </c>
      <c r="AO50" s="57" t="str">
        <f t="shared" si="5"/>
        <v/>
      </c>
      <c r="AP50" s="58" t="str">
        <f>IF(AO50&lt;'Patient Data'!$BI$4,"tPA w/in 60 minutes","")</f>
        <v/>
      </c>
      <c r="AQ50" s="58" t="str">
        <f>IF(BM50&lt;'Patient Data'!$BM$4,"tPA w/in 3 hours","")</f>
        <v/>
      </c>
      <c r="AR50" s="58" t="str">
        <f>IF(BF50&lt;'Patient Data'!$BF$4,"LSN within 3.5 hours","")</f>
        <v/>
      </c>
      <c r="AS50" s="58" t="str">
        <f t="shared" si="6"/>
        <v>-0-0-2-26-046</v>
      </c>
      <c r="AT50" s="57" t="str">
        <f t="shared" si="10"/>
        <v/>
      </c>
      <c r="AU50" s="57" t="str">
        <f t="shared" si="11"/>
        <v/>
      </c>
      <c r="AV50" s="57" t="str">
        <f t="shared" si="12"/>
        <v/>
      </c>
      <c r="AW50" s="57" t="str">
        <f t="shared" si="13"/>
        <v/>
      </c>
      <c r="AX50" s="57" t="str">
        <f t="shared" si="14"/>
        <v/>
      </c>
      <c r="AY50" s="57" t="str">
        <f t="shared" si="15"/>
        <v/>
      </c>
      <c r="AZ50" s="57" t="str">
        <f t="shared" si="16"/>
        <v/>
      </c>
      <c r="BA50" s="57" t="str">
        <f t="shared" si="17"/>
        <v/>
      </c>
      <c r="BB50" s="57" t="str">
        <f t="shared" si="18"/>
        <v/>
      </c>
      <c r="BC50" s="57" t="str">
        <f t="shared" si="19"/>
        <v/>
      </c>
      <c r="BD50" s="57" t="str">
        <f t="shared" si="20"/>
        <v/>
      </c>
      <c r="BE50" s="57" t="str">
        <f t="shared" si="21"/>
        <v/>
      </c>
      <c r="BF50" s="17" t="str">
        <f t="shared" si="7"/>
        <v/>
      </c>
      <c r="BG50" s="17" t="str">
        <f>IF(N50="","",AM50-'Patient Data'!$BG$4)</f>
        <v/>
      </c>
      <c r="BH50" s="18"/>
      <c r="BI50" s="17" t="str">
        <f>IF(O50="","",AO50-'Patient Data'!$BI$4)</f>
        <v/>
      </c>
      <c r="BK50" s="18"/>
      <c r="BL50" s="17" t="str">
        <f t="shared" si="8"/>
        <v/>
      </c>
      <c r="BM50" s="17" t="str">
        <f t="shared" si="9"/>
        <v/>
      </c>
      <c r="BN50" s="18"/>
    </row>
    <row r="51" spans="1:66" s="12" customFormat="1" ht="38.25" customHeight="1" thickBot="1">
      <c r="A51" s="47">
        <f t="shared" si="22"/>
        <v>0</v>
      </c>
      <c r="B51" s="47" t="str">
        <f t="shared" si="23"/>
        <v>2-26</v>
      </c>
      <c r="C51" s="32"/>
      <c r="D51" s="84" t="str">
        <f>$A51&amp;"-"&amp;$B51&amp;"-"&amp;TEXT(ROWS(D$5:D51),"000")</f>
        <v>0-2-26-047</v>
      </c>
      <c r="E51" s="101"/>
      <c r="F51" s="4"/>
      <c r="G51" s="4"/>
      <c r="H51" s="4"/>
      <c r="I51" s="4"/>
      <c r="J51" s="4"/>
      <c r="K51" s="102"/>
      <c r="L51" s="4"/>
      <c r="M51" s="4"/>
      <c r="N51" s="4"/>
      <c r="O51" s="4"/>
      <c r="P51" s="103"/>
      <c r="Q51" s="104"/>
      <c r="R51" s="100"/>
      <c r="S51" s="100"/>
      <c r="T51" s="65"/>
      <c r="U51" s="100"/>
      <c r="V51" s="100"/>
      <c r="W51" s="63"/>
      <c r="X51" s="63"/>
      <c r="Y51" s="63"/>
      <c r="Z51" s="63"/>
      <c r="AA51" s="65"/>
      <c r="AB51" s="65"/>
      <c r="AC51" s="65"/>
      <c r="AD51" s="65"/>
      <c r="AE51" s="65"/>
      <c r="AF51" s="100"/>
      <c r="AG51" s="100"/>
      <c r="AH51" s="65"/>
      <c r="AI51" s="57" t="str">
        <f t="shared" si="0"/>
        <v/>
      </c>
      <c r="AJ51" s="57" t="str">
        <f t="shared" si="1"/>
        <v/>
      </c>
      <c r="AK51" s="57" t="str">
        <f t="shared" si="2"/>
        <v/>
      </c>
      <c r="AL51" s="57" t="str">
        <f t="shared" si="3"/>
        <v/>
      </c>
      <c r="AM51" s="57" t="str">
        <f t="shared" si="4"/>
        <v/>
      </c>
      <c r="AN51" s="58" t="str">
        <f>IF(AM51&lt;'Patient Data'!$BG$4,"Labs complete w/in 45 minutes","")</f>
        <v/>
      </c>
      <c r="AO51" s="57" t="str">
        <f t="shared" si="5"/>
        <v/>
      </c>
      <c r="AP51" s="58" t="str">
        <f>IF(AO51&lt;'Patient Data'!$BI$4,"tPA w/in 60 minutes","")</f>
        <v/>
      </c>
      <c r="AQ51" s="58" t="str">
        <f>IF(BM51&lt;'Patient Data'!$BM$4,"tPA w/in 3 hours","")</f>
        <v/>
      </c>
      <c r="AR51" s="58" t="str">
        <f>IF(BF51&lt;'Patient Data'!$BF$4,"LSN within 3.5 hours","")</f>
        <v/>
      </c>
      <c r="AS51" s="58" t="str">
        <f t="shared" si="6"/>
        <v>-0-0-2-26-047</v>
      </c>
      <c r="AT51" s="57" t="str">
        <f t="shared" si="10"/>
        <v/>
      </c>
      <c r="AU51" s="57" t="str">
        <f t="shared" si="11"/>
        <v/>
      </c>
      <c r="AV51" s="57" t="str">
        <f t="shared" si="12"/>
        <v/>
      </c>
      <c r="AW51" s="57" t="str">
        <f t="shared" si="13"/>
        <v/>
      </c>
      <c r="AX51" s="57" t="str">
        <f t="shared" si="14"/>
        <v/>
      </c>
      <c r="AY51" s="57" t="str">
        <f t="shared" si="15"/>
        <v/>
      </c>
      <c r="AZ51" s="57" t="str">
        <f t="shared" si="16"/>
        <v/>
      </c>
      <c r="BA51" s="57" t="str">
        <f t="shared" si="17"/>
        <v/>
      </c>
      <c r="BB51" s="57" t="str">
        <f t="shared" si="18"/>
        <v/>
      </c>
      <c r="BC51" s="57" t="str">
        <f t="shared" si="19"/>
        <v/>
      </c>
      <c r="BD51" s="57" t="str">
        <f t="shared" si="20"/>
        <v/>
      </c>
      <c r="BE51" s="57" t="str">
        <f t="shared" si="21"/>
        <v/>
      </c>
      <c r="BF51" s="17" t="str">
        <f t="shared" si="7"/>
        <v/>
      </c>
      <c r="BG51" s="17" t="str">
        <f>IF(N51="","",AM51-'Patient Data'!$BG$4)</f>
        <v/>
      </c>
      <c r="BH51" s="18"/>
      <c r="BI51" s="17" t="str">
        <f>IF(O51="","",AO51-'Patient Data'!$BI$4)</f>
        <v/>
      </c>
      <c r="BK51" s="18"/>
      <c r="BL51" s="17" t="str">
        <f t="shared" si="8"/>
        <v/>
      </c>
      <c r="BM51" s="17" t="str">
        <f t="shared" si="9"/>
        <v/>
      </c>
      <c r="BN51" s="18"/>
    </row>
    <row r="52" spans="1:66" s="12" customFormat="1" ht="38.25" customHeight="1" thickBot="1">
      <c r="A52" s="47">
        <f t="shared" si="22"/>
        <v>0</v>
      </c>
      <c r="B52" s="47" t="str">
        <f t="shared" si="23"/>
        <v>2-26</v>
      </c>
      <c r="C52" s="32"/>
      <c r="D52" s="84" t="str">
        <f>$A52&amp;"-"&amp;$B52&amp;"-"&amp;TEXT(ROWS(D$5:D52),"000")</f>
        <v>0-2-26-048</v>
      </c>
      <c r="E52" s="101"/>
      <c r="F52" s="4"/>
      <c r="G52" s="4"/>
      <c r="H52" s="4"/>
      <c r="I52" s="4"/>
      <c r="J52" s="4"/>
      <c r="K52" s="102"/>
      <c r="L52" s="4"/>
      <c r="M52" s="4"/>
      <c r="N52" s="4"/>
      <c r="O52" s="4"/>
      <c r="P52" s="103"/>
      <c r="Q52" s="104"/>
      <c r="R52" s="100"/>
      <c r="S52" s="100"/>
      <c r="T52" s="65"/>
      <c r="U52" s="100"/>
      <c r="V52" s="100"/>
      <c r="W52" s="63"/>
      <c r="X52" s="63"/>
      <c r="Y52" s="63"/>
      <c r="Z52" s="63"/>
      <c r="AA52" s="65"/>
      <c r="AB52" s="65"/>
      <c r="AC52" s="65"/>
      <c r="AD52" s="65"/>
      <c r="AE52" s="65"/>
      <c r="AF52" s="100"/>
      <c r="AG52" s="100"/>
      <c r="AH52" s="65"/>
      <c r="AI52" s="57" t="str">
        <f t="shared" si="0"/>
        <v/>
      </c>
      <c r="AJ52" s="57" t="str">
        <f t="shared" si="1"/>
        <v/>
      </c>
      <c r="AK52" s="57" t="str">
        <f t="shared" si="2"/>
        <v/>
      </c>
      <c r="AL52" s="57" t="str">
        <f t="shared" si="3"/>
        <v/>
      </c>
      <c r="AM52" s="57" t="str">
        <f t="shared" si="4"/>
        <v/>
      </c>
      <c r="AN52" s="58" t="str">
        <f>IF(AM52&lt;'Patient Data'!$BG$4,"Labs complete w/in 45 minutes","")</f>
        <v/>
      </c>
      <c r="AO52" s="57" t="str">
        <f t="shared" si="5"/>
        <v/>
      </c>
      <c r="AP52" s="58" t="str">
        <f>IF(AO52&lt;'Patient Data'!$BI$4,"tPA w/in 60 minutes","")</f>
        <v/>
      </c>
      <c r="AQ52" s="58" t="str">
        <f>IF(BM52&lt;'Patient Data'!$BM$4,"tPA w/in 3 hours","")</f>
        <v/>
      </c>
      <c r="AR52" s="58" t="str">
        <f>IF(BF52&lt;'Patient Data'!$BF$4,"LSN within 3.5 hours","")</f>
        <v/>
      </c>
      <c r="AS52" s="58" t="str">
        <f t="shared" si="6"/>
        <v>-0-0-2-26-048</v>
      </c>
      <c r="AT52" s="57" t="str">
        <f t="shared" si="10"/>
        <v/>
      </c>
      <c r="AU52" s="57" t="str">
        <f t="shared" si="11"/>
        <v/>
      </c>
      <c r="AV52" s="57" t="str">
        <f t="shared" si="12"/>
        <v/>
      </c>
      <c r="AW52" s="57" t="str">
        <f t="shared" si="13"/>
        <v/>
      </c>
      <c r="AX52" s="57" t="str">
        <f t="shared" si="14"/>
        <v/>
      </c>
      <c r="AY52" s="57" t="str">
        <f t="shared" si="15"/>
        <v/>
      </c>
      <c r="AZ52" s="57" t="str">
        <f t="shared" si="16"/>
        <v/>
      </c>
      <c r="BA52" s="57" t="str">
        <f t="shared" si="17"/>
        <v/>
      </c>
      <c r="BB52" s="57" t="str">
        <f t="shared" si="18"/>
        <v/>
      </c>
      <c r="BC52" s="57" t="str">
        <f t="shared" si="19"/>
        <v/>
      </c>
      <c r="BD52" s="57" t="str">
        <f t="shared" si="20"/>
        <v/>
      </c>
      <c r="BE52" s="57" t="str">
        <f t="shared" si="21"/>
        <v/>
      </c>
      <c r="BF52" s="17" t="str">
        <f t="shared" si="7"/>
        <v/>
      </c>
      <c r="BG52" s="17" t="str">
        <f>IF(N52="","",AM52-'Patient Data'!$BG$4)</f>
        <v/>
      </c>
      <c r="BH52" s="18"/>
      <c r="BI52" s="17" t="str">
        <f>IF(O52="","",AO52-'Patient Data'!$BI$4)</f>
        <v/>
      </c>
      <c r="BK52" s="18"/>
      <c r="BL52" s="17" t="str">
        <f t="shared" si="8"/>
        <v/>
      </c>
      <c r="BM52" s="17" t="str">
        <f t="shared" si="9"/>
        <v/>
      </c>
      <c r="BN52" s="18"/>
    </row>
    <row r="53" spans="1:66" s="12" customFormat="1" ht="38.25" customHeight="1" thickBot="1">
      <c r="A53" s="47">
        <f t="shared" si="22"/>
        <v>0</v>
      </c>
      <c r="B53" s="47" t="str">
        <f t="shared" si="23"/>
        <v>2-26</v>
      </c>
      <c r="C53" s="32"/>
      <c r="D53" s="84" t="str">
        <f>$A53&amp;"-"&amp;$B53&amp;"-"&amp;TEXT(ROWS(D$5:D53),"000")</f>
        <v>0-2-26-049</v>
      </c>
      <c r="E53" s="101"/>
      <c r="F53" s="4"/>
      <c r="G53" s="4"/>
      <c r="H53" s="4"/>
      <c r="I53" s="4"/>
      <c r="J53" s="4"/>
      <c r="K53" s="102"/>
      <c r="L53" s="4"/>
      <c r="M53" s="4"/>
      <c r="N53" s="4"/>
      <c r="O53" s="4"/>
      <c r="P53" s="103"/>
      <c r="Q53" s="104"/>
      <c r="R53" s="100"/>
      <c r="S53" s="100"/>
      <c r="T53" s="65"/>
      <c r="U53" s="100"/>
      <c r="V53" s="100"/>
      <c r="W53" s="63"/>
      <c r="X53" s="63"/>
      <c r="Y53" s="63"/>
      <c r="Z53" s="63"/>
      <c r="AA53" s="65"/>
      <c r="AB53" s="65"/>
      <c r="AC53" s="65"/>
      <c r="AD53" s="65"/>
      <c r="AE53" s="65"/>
      <c r="AF53" s="100"/>
      <c r="AG53" s="100"/>
      <c r="AH53" s="65"/>
      <c r="AI53" s="57" t="str">
        <f t="shared" si="0"/>
        <v/>
      </c>
      <c r="AJ53" s="57" t="str">
        <f t="shared" si="1"/>
        <v/>
      </c>
      <c r="AK53" s="57" t="str">
        <f t="shared" si="2"/>
        <v/>
      </c>
      <c r="AL53" s="57" t="str">
        <f t="shared" si="3"/>
        <v/>
      </c>
      <c r="AM53" s="57" t="str">
        <f t="shared" si="4"/>
        <v/>
      </c>
      <c r="AN53" s="58" t="str">
        <f>IF(AM53&lt;'Patient Data'!$BG$4,"Labs complete w/in 45 minutes","")</f>
        <v/>
      </c>
      <c r="AO53" s="57" t="str">
        <f t="shared" si="5"/>
        <v/>
      </c>
      <c r="AP53" s="58" t="str">
        <f>IF(AO53&lt;'Patient Data'!$BI$4,"tPA w/in 60 minutes","")</f>
        <v/>
      </c>
      <c r="AQ53" s="58" t="str">
        <f>IF(BM53&lt;'Patient Data'!$BM$4,"tPA w/in 3 hours","")</f>
        <v/>
      </c>
      <c r="AR53" s="58" t="str">
        <f>IF(BF53&lt;'Patient Data'!$BF$4,"LSN within 3.5 hours","")</f>
        <v/>
      </c>
      <c r="AS53" s="58" t="str">
        <f t="shared" si="6"/>
        <v>-0-0-2-26-049</v>
      </c>
      <c r="AT53" s="57" t="str">
        <f t="shared" si="10"/>
        <v/>
      </c>
      <c r="AU53" s="57" t="str">
        <f t="shared" si="11"/>
        <v/>
      </c>
      <c r="AV53" s="57" t="str">
        <f t="shared" si="12"/>
        <v/>
      </c>
      <c r="AW53" s="57" t="str">
        <f t="shared" si="13"/>
        <v/>
      </c>
      <c r="AX53" s="57" t="str">
        <f t="shared" si="14"/>
        <v/>
      </c>
      <c r="AY53" s="57" t="str">
        <f t="shared" si="15"/>
        <v/>
      </c>
      <c r="AZ53" s="57" t="str">
        <f t="shared" si="16"/>
        <v/>
      </c>
      <c r="BA53" s="57" t="str">
        <f t="shared" si="17"/>
        <v/>
      </c>
      <c r="BB53" s="57" t="str">
        <f t="shared" si="18"/>
        <v/>
      </c>
      <c r="BC53" s="57" t="str">
        <f t="shared" si="19"/>
        <v/>
      </c>
      <c r="BD53" s="57" t="str">
        <f t="shared" si="20"/>
        <v/>
      </c>
      <c r="BE53" s="57" t="str">
        <f t="shared" si="21"/>
        <v/>
      </c>
      <c r="BF53" s="17" t="str">
        <f t="shared" si="7"/>
        <v/>
      </c>
      <c r="BG53" s="17" t="str">
        <f>IF(N53="","",AM53-'Patient Data'!$BG$4)</f>
        <v/>
      </c>
      <c r="BH53" s="18"/>
      <c r="BI53" s="17" t="str">
        <f>IF(O53="","",AO53-'Patient Data'!$BI$4)</f>
        <v/>
      </c>
      <c r="BK53" s="18"/>
      <c r="BL53" s="17" t="str">
        <f t="shared" si="8"/>
        <v/>
      </c>
      <c r="BM53" s="17" t="str">
        <f t="shared" si="9"/>
        <v/>
      </c>
      <c r="BN53" s="18"/>
    </row>
    <row r="54" spans="1:66" s="12" customFormat="1" ht="38.25" customHeight="1" thickBot="1">
      <c r="A54" s="47">
        <f t="shared" si="22"/>
        <v>0</v>
      </c>
      <c r="B54" s="47" t="str">
        <f t="shared" si="23"/>
        <v>2-26</v>
      </c>
      <c r="C54" s="32"/>
      <c r="D54" s="84" t="str">
        <f>$A54&amp;"-"&amp;$B54&amp;"-"&amp;TEXT(ROWS(D$5:D54),"000")</f>
        <v>0-2-26-050</v>
      </c>
      <c r="E54" s="101"/>
      <c r="F54" s="4"/>
      <c r="G54" s="4"/>
      <c r="H54" s="4"/>
      <c r="I54" s="4"/>
      <c r="J54" s="4"/>
      <c r="K54" s="102"/>
      <c r="L54" s="4"/>
      <c r="M54" s="4"/>
      <c r="N54" s="4"/>
      <c r="O54" s="4"/>
      <c r="P54" s="103"/>
      <c r="Q54" s="104"/>
      <c r="R54" s="100"/>
      <c r="S54" s="100"/>
      <c r="T54" s="65"/>
      <c r="U54" s="100"/>
      <c r="V54" s="100"/>
      <c r="W54" s="63"/>
      <c r="X54" s="63"/>
      <c r="Y54" s="63"/>
      <c r="Z54" s="63"/>
      <c r="AA54" s="65"/>
      <c r="AB54" s="65"/>
      <c r="AC54" s="65"/>
      <c r="AD54" s="65"/>
      <c r="AE54" s="65"/>
      <c r="AF54" s="100"/>
      <c r="AG54" s="100"/>
      <c r="AH54" s="65"/>
      <c r="AI54" s="57" t="str">
        <f t="shared" si="0"/>
        <v/>
      </c>
      <c r="AJ54" s="57" t="str">
        <f t="shared" si="1"/>
        <v/>
      </c>
      <c r="AK54" s="57" t="str">
        <f t="shared" si="2"/>
        <v/>
      </c>
      <c r="AL54" s="57" t="str">
        <f t="shared" si="3"/>
        <v/>
      </c>
      <c r="AM54" s="57" t="str">
        <f t="shared" si="4"/>
        <v/>
      </c>
      <c r="AN54" s="58" t="str">
        <f>IF(AM54&lt;'Patient Data'!$BG$4,"Labs complete w/in 45 minutes","")</f>
        <v/>
      </c>
      <c r="AO54" s="57" t="str">
        <f t="shared" si="5"/>
        <v/>
      </c>
      <c r="AP54" s="58" t="str">
        <f>IF(AO54&lt;'Patient Data'!$BI$4,"tPA w/in 60 minutes","")</f>
        <v/>
      </c>
      <c r="AQ54" s="58" t="str">
        <f>IF(BM54&lt;'Patient Data'!$BM$4,"tPA w/in 3 hours","")</f>
        <v/>
      </c>
      <c r="AR54" s="58" t="str">
        <f>IF(BF54&lt;'Patient Data'!$BF$4,"LSN within 3.5 hours","")</f>
        <v/>
      </c>
      <c r="AS54" s="58" t="str">
        <f t="shared" si="6"/>
        <v>-0-0-2-26-050</v>
      </c>
      <c r="AT54" s="57" t="str">
        <f t="shared" si="10"/>
        <v/>
      </c>
      <c r="AU54" s="57" t="str">
        <f t="shared" si="11"/>
        <v/>
      </c>
      <c r="AV54" s="57" t="str">
        <f t="shared" si="12"/>
        <v/>
      </c>
      <c r="AW54" s="57" t="str">
        <f t="shared" si="13"/>
        <v/>
      </c>
      <c r="AX54" s="57" t="str">
        <f t="shared" si="14"/>
        <v/>
      </c>
      <c r="AY54" s="57" t="str">
        <f t="shared" si="15"/>
        <v/>
      </c>
      <c r="AZ54" s="57" t="str">
        <f t="shared" si="16"/>
        <v/>
      </c>
      <c r="BA54" s="57" t="str">
        <f t="shared" si="17"/>
        <v/>
      </c>
      <c r="BB54" s="57" t="str">
        <f t="shared" si="18"/>
        <v/>
      </c>
      <c r="BC54" s="57" t="str">
        <f t="shared" si="19"/>
        <v/>
      </c>
      <c r="BD54" s="57" t="str">
        <f t="shared" si="20"/>
        <v/>
      </c>
      <c r="BE54" s="57" t="str">
        <f t="shared" si="21"/>
        <v/>
      </c>
      <c r="BF54" s="17" t="str">
        <f t="shared" si="7"/>
        <v/>
      </c>
      <c r="BG54" s="17" t="str">
        <f>IF(N54="","",AM54-'Patient Data'!$BG$4)</f>
        <v/>
      </c>
      <c r="BH54" s="18"/>
      <c r="BI54" s="17" t="str">
        <f>IF(O54="","",AO54-'Patient Data'!$BI$4)</f>
        <v/>
      </c>
      <c r="BK54" s="18"/>
      <c r="BL54" s="17" t="str">
        <f t="shared" si="8"/>
        <v/>
      </c>
      <c r="BM54" s="17" t="str">
        <f t="shared" si="9"/>
        <v/>
      </c>
      <c r="BN54" s="18"/>
    </row>
    <row r="55" spans="1:66" s="12" customFormat="1" ht="38.25" customHeight="1" thickBot="1">
      <c r="A55" s="47">
        <f t="shared" si="22"/>
        <v>0</v>
      </c>
      <c r="B55" s="47" t="str">
        <f t="shared" si="23"/>
        <v>2-26</v>
      </c>
      <c r="C55" s="32"/>
      <c r="D55" s="84" t="str">
        <f>$A55&amp;"-"&amp;$B55&amp;"-"&amp;TEXT(ROWS(D$5:D55),"000")</f>
        <v>0-2-26-051</v>
      </c>
      <c r="E55" s="101"/>
      <c r="F55" s="4"/>
      <c r="G55" s="4"/>
      <c r="H55" s="4"/>
      <c r="I55" s="4"/>
      <c r="J55" s="4"/>
      <c r="K55" s="102"/>
      <c r="L55" s="4"/>
      <c r="M55" s="4"/>
      <c r="N55" s="4"/>
      <c r="O55" s="4"/>
      <c r="P55" s="103"/>
      <c r="Q55" s="104"/>
      <c r="R55" s="100"/>
      <c r="S55" s="100"/>
      <c r="T55" s="65"/>
      <c r="U55" s="100"/>
      <c r="V55" s="100"/>
      <c r="W55" s="63"/>
      <c r="X55" s="63"/>
      <c r="Y55" s="63"/>
      <c r="Z55" s="63"/>
      <c r="AA55" s="65"/>
      <c r="AB55" s="65"/>
      <c r="AC55" s="65"/>
      <c r="AD55" s="65"/>
      <c r="AE55" s="65"/>
      <c r="AF55" s="100"/>
      <c r="AG55" s="100"/>
      <c r="AH55" s="65"/>
      <c r="AI55" s="57" t="str">
        <f t="shared" si="0"/>
        <v/>
      </c>
      <c r="AJ55" s="57" t="str">
        <f t="shared" si="1"/>
        <v/>
      </c>
      <c r="AK55" s="57" t="str">
        <f t="shared" si="2"/>
        <v/>
      </c>
      <c r="AL55" s="57" t="str">
        <f t="shared" si="3"/>
        <v/>
      </c>
      <c r="AM55" s="57" t="str">
        <f t="shared" si="4"/>
        <v/>
      </c>
      <c r="AN55" s="58" t="str">
        <f>IF(AM55&lt;'Patient Data'!$BG$4,"Labs complete w/in 45 minutes","")</f>
        <v/>
      </c>
      <c r="AO55" s="57" t="str">
        <f t="shared" si="5"/>
        <v/>
      </c>
      <c r="AP55" s="58" t="str">
        <f>IF(AO55&lt;'Patient Data'!$BI$4,"tPA w/in 60 minutes","")</f>
        <v/>
      </c>
      <c r="AQ55" s="58" t="str">
        <f>IF(BM55&lt;'Patient Data'!$BM$4,"tPA w/in 3 hours","")</f>
        <v/>
      </c>
      <c r="AR55" s="58" t="str">
        <f>IF(BF55&lt;'Patient Data'!$BF$4,"LSN within 3.5 hours","")</f>
        <v/>
      </c>
      <c r="AS55" s="58" t="str">
        <f t="shared" si="6"/>
        <v>-0-0-2-26-051</v>
      </c>
      <c r="AT55" s="57" t="str">
        <f t="shared" si="10"/>
        <v/>
      </c>
      <c r="AU55" s="57" t="str">
        <f t="shared" si="11"/>
        <v/>
      </c>
      <c r="AV55" s="57" t="str">
        <f t="shared" si="12"/>
        <v/>
      </c>
      <c r="AW55" s="57" t="str">
        <f t="shared" si="13"/>
        <v/>
      </c>
      <c r="AX55" s="57" t="str">
        <f t="shared" si="14"/>
        <v/>
      </c>
      <c r="AY55" s="57" t="str">
        <f t="shared" si="15"/>
        <v/>
      </c>
      <c r="AZ55" s="57" t="str">
        <f t="shared" si="16"/>
        <v/>
      </c>
      <c r="BA55" s="57" t="str">
        <f t="shared" si="17"/>
        <v/>
      </c>
      <c r="BB55" s="57" t="str">
        <f t="shared" si="18"/>
        <v/>
      </c>
      <c r="BC55" s="57" t="str">
        <f t="shared" si="19"/>
        <v/>
      </c>
      <c r="BD55" s="57" t="str">
        <f t="shared" si="20"/>
        <v/>
      </c>
      <c r="BE55" s="57" t="str">
        <f t="shared" si="21"/>
        <v/>
      </c>
      <c r="BF55" s="17" t="str">
        <f t="shared" si="7"/>
        <v/>
      </c>
      <c r="BG55" s="17" t="str">
        <f>IF(N55="","",AM55-'Patient Data'!$BG$4)</f>
        <v/>
      </c>
      <c r="BH55" s="18"/>
      <c r="BI55" s="17" t="str">
        <f>IF(O55="","",AO55-'Patient Data'!$BI$4)</f>
        <v/>
      </c>
      <c r="BK55" s="18"/>
      <c r="BL55" s="17" t="str">
        <f t="shared" si="8"/>
        <v/>
      </c>
      <c r="BM55" s="17" t="str">
        <f t="shared" si="9"/>
        <v/>
      </c>
      <c r="BN55" s="18"/>
    </row>
    <row r="56" spans="1:66" s="12" customFormat="1" ht="38.25" customHeight="1" thickBot="1">
      <c r="A56" s="47">
        <f t="shared" si="22"/>
        <v>0</v>
      </c>
      <c r="B56" s="47" t="str">
        <f t="shared" si="23"/>
        <v>2-26</v>
      </c>
      <c r="C56" s="32"/>
      <c r="D56" s="84" t="str">
        <f>$A56&amp;"-"&amp;$B56&amp;"-"&amp;TEXT(ROWS(D$5:D56),"000")</f>
        <v>0-2-26-052</v>
      </c>
      <c r="E56" s="101"/>
      <c r="F56" s="4"/>
      <c r="G56" s="4"/>
      <c r="H56" s="4"/>
      <c r="I56" s="4"/>
      <c r="J56" s="4"/>
      <c r="K56" s="102"/>
      <c r="L56" s="4"/>
      <c r="M56" s="4"/>
      <c r="N56" s="4"/>
      <c r="O56" s="4"/>
      <c r="P56" s="103"/>
      <c r="Q56" s="104"/>
      <c r="R56" s="100"/>
      <c r="S56" s="100"/>
      <c r="T56" s="65"/>
      <c r="U56" s="100"/>
      <c r="V56" s="100"/>
      <c r="W56" s="63"/>
      <c r="X56" s="63"/>
      <c r="Y56" s="63"/>
      <c r="Z56" s="63"/>
      <c r="AA56" s="65"/>
      <c r="AB56" s="65"/>
      <c r="AC56" s="65"/>
      <c r="AD56" s="65"/>
      <c r="AE56" s="65"/>
      <c r="AF56" s="100"/>
      <c r="AG56" s="100"/>
      <c r="AH56" s="65"/>
      <c r="AI56" s="57" t="str">
        <f t="shared" si="0"/>
        <v/>
      </c>
      <c r="AJ56" s="57" t="str">
        <f t="shared" si="1"/>
        <v/>
      </c>
      <c r="AK56" s="57" t="str">
        <f t="shared" si="2"/>
        <v/>
      </c>
      <c r="AL56" s="57" t="str">
        <f t="shared" si="3"/>
        <v/>
      </c>
      <c r="AM56" s="57" t="str">
        <f t="shared" si="4"/>
        <v/>
      </c>
      <c r="AN56" s="58" t="str">
        <f>IF(AM56&lt;'Patient Data'!$BG$4,"Labs complete w/in 45 minutes","")</f>
        <v/>
      </c>
      <c r="AO56" s="57" t="str">
        <f t="shared" si="5"/>
        <v/>
      </c>
      <c r="AP56" s="58" t="str">
        <f>IF(AO56&lt;'Patient Data'!$BI$4,"tPA w/in 60 minutes","")</f>
        <v/>
      </c>
      <c r="AQ56" s="58" t="str">
        <f>IF(BM56&lt;'Patient Data'!$BM$4,"tPA w/in 3 hours","")</f>
        <v/>
      </c>
      <c r="AR56" s="58" t="str">
        <f>IF(BF56&lt;'Patient Data'!$BF$4,"LSN within 3.5 hours","")</f>
        <v/>
      </c>
      <c r="AS56" s="58" t="str">
        <f t="shared" si="6"/>
        <v>-0-0-2-26-052</v>
      </c>
      <c r="AT56" s="57" t="str">
        <f t="shared" si="10"/>
        <v/>
      </c>
      <c r="AU56" s="57" t="str">
        <f t="shared" si="11"/>
        <v/>
      </c>
      <c r="AV56" s="57" t="str">
        <f t="shared" si="12"/>
        <v/>
      </c>
      <c r="AW56" s="57" t="str">
        <f t="shared" si="13"/>
        <v/>
      </c>
      <c r="AX56" s="57" t="str">
        <f t="shared" si="14"/>
        <v/>
      </c>
      <c r="AY56" s="57" t="str">
        <f t="shared" si="15"/>
        <v/>
      </c>
      <c r="AZ56" s="57" t="str">
        <f t="shared" si="16"/>
        <v/>
      </c>
      <c r="BA56" s="57" t="str">
        <f t="shared" si="17"/>
        <v/>
      </c>
      <c r="BB56" s="57" t="str">
        <f t="shared" si="18"/>
        <v/>
      </c>
      <c r="BC56" s="57" t="str">
        <f t="shared" si="19"/>
        <v/>
      </c>
      <c r="BD56" s="57" t="str">
        <f t="shared" si="20"/>
        <v/>
      </c>
      <c r="BE56" s="57" t="str">
        <f t="shared" si="21"/>
        <v/>
      </c>
      <c r="BF56" s="17" t="str">
        <f t="shared" si="7"/>
        <v/>
      </c>
      <c r="BG56" s="17" t="str">
        <f>IF(N56="","",AM56-'Patient Data'!$BG$4)</f>
        <v/>
      </c>
      <c r="BH56" s="18"/>
      <c r="BI56" s="17" t="str">
        <f>IF(O56="","",AO56-'Patient Data'!$BI$4)</f>
        <v/>
      </c>
      <c r="BK56" s="18"/>
      <c r="BL56" s="17" t="str">
        <f t="shared" si="8"/>
        <v/>
      </c>
      <c r="BM56" s="17" t="str">
        <f t="shared" si="9"/>
        <v/>
      </c>
      <c r="BN56" s="18"/>
    </row>
    <row r="57" spans="1:66" s="12" customFormat="1" ht="38.25" customHeight="1" thickBot="1">
      <c r="A57" s="47">
        <f t="shared" si="22"/>
        <v>0</v>
      </c>
      <c r="B57" s="47" t="str">
        <f t="shared" si="23"/>
        <v>2-26</v>
      </c>
      <c r="C57" s="32"/>
      <c r="D57" s="84" t="str">
        <f>$A57&amp;"-"&amp;$B57&amp;"-"&amp;TEXT(ROWS(D$5:D57),"000")</f>
        <v>0-2-26-053</v>
      </c>
      <c r="E57" s="101"/>
      <c r="F57" s="4"/>
      <c r="G57" s="4"/>
      <c r="H57" s="4"/>
      <c r="I57" s="4"/>
      <c r="J57" s="4"/>
      <c r="K57" s="102"/>
      <c r="L57" s="4"/>
      <c r="M57" s="4"/>
      <c r="N57" s="4"/>
      <c r="O57" s="4"/>
      <c r="P57" s="103"/>
      <c r="Q57" s="104"/>
      <c r="R57" s="100"/>
      <c r="S57" s="100"/>
      <c r="T57" s="65"/>
      <c r="U57" s="100"/>
      <c r="V57" s="100"/>
      <c r="W57" s="63"/>
      <c r="X57" s="63"/>
      <c r="Y57" s="63"/>
      <c r="Z57" s="63"/>
      <c r="AA57" s="65"/>
      <c r="AB57" s="65"/>
      <c r="AC57" s="65"/>
      <c r="AD57" s="65"/>
      <c r="AE57" s="65"/>
      <c r="AF57" s="100"/>
      <c r="AG57" s="100"/>
      <c r="AH57" s="65"/>
      <c r="AI57" s="57" t="str">
        <f t="shared" si="0"/>
        <v/>
      </c>
      <c r="AJ57" s="57" t="str">
        <f t="shared" si="1"/>
        <v/>
      </c>
      <c r="AK57" s="57" t="str">
        <f t="shared" si="2"/>
        <v/>
      </c>
      <c r="AL57" s="57" t="str">
        <f t="shared" si="3"/>
        <v/>
      </c>
      <c r="AM57" s="57" t="str">
        <f t="shared" si="4"/>
        <v/>
      </c>
      <c r="AN57" s="58" t="str">
        <f>IF(AM57&lt;'Patient Data'!$BG$4,"Labs complete w/in 45 minutes","")</f>
        <v/>
      </c>
      <c r="AO57" s="57" t="str">
        <f t="shared" si="5"/>
        <v/>
      </c>
      <c r="AP57" s="58" t="str">
        <f>IF(AO57&lt;'Patient Data'!$BI$4,"tPA w/in 60 minutes","")</f>
        <v/>
      </c>
      <c r="AQ57" s="58" t="str">
        <f>IF(BM57&lt;'Patient Data'!$BM$4,"tPA w/in 3 hours","")</f>
        <v/>
      </c>
      <c r="AR57" s="58" t="str">
        <f>IF(BF57&lt;'Patient Data'!$BF$4,"LSN within 3.5 hours","")</f>
        <v/>
      </c>
      <c r="AS57" s="58" t="str">
        <f t="shared" si="6"/>
        <v>-0-0-2-26-053</v>
      </c>
      <c r="AT57" s="57" t="str">
        <f t="shared" si="10"/>
        <v/>
      </c>
      <c r="AU57" s="57" t="str">
        <f t="shared" si="11"/>
        <v/>
      </c>
      <c r="AV57" s="57" t="str">
        <f t="shared" si="12"/>
        <v/>
      </c>
      <c r="AW57" s="57" t="str">
        <f t="shared" si="13"/>
        <v/>
      </c>
      <c r="AX57" s="57" t="str">
        <f t="shared" si="14"/>
        <v/>
      </c>
      <c r="AY57" s="57" t="str">
        <f t="shared" si="15"/>
        <v/>
      </c>
      <c r="AZ57" s="57" t="str">
        <f t="shared" si="16"/>
        <v/>
      </c>
      <c r="BA57" s="57" t="str">
        <f t="shared" si="17"/>
        <v/>
      </c>
      <c r="BB57" s="57" t="str">
        <f t="shared" si="18"/>
        <v/>
      </c>
      <c r="BC57" s="57" t="str">
        <f t="shared" si="19"/>
        <v/>
      </c>
      <c r="BD57" s="57" t="str">
        <f t="shared" si="20"/>
        <v/>
      </c>
      <c r="BE57" s="57" t="str">
        <f t="shared" si="21"/>
        <v/>
      </c>
      <c r="BF57" s="17" t="str">
        <f t="shared" si="7"/>
        <v/>
      </c>
      <c r="BG57" s="17" t="str">
        <f>IF(N57="","",AM57-'Patient Data'!$BG$4)</f>
        <v/>
      </c>
      <c r="BH57" s="18"/>
      <c r="BI57" s="17" t="str">
        <f>IF(O57="","",AO57-'Patient Data'!$BI$4)</f>
        <v/>
      </c>
      <c r="BK57" s="18"/>
      <c r="BL57" s="17" t="str">
        <f t="shared" si="8"/>
        <v/>
      </c>
      <c r="BM57" s="17" t="str">
        <f t="shared" si="9"/>
        <v/>
      </c>
      <c r="BN57" s="18"/>
    </row>
    <row r="58" spans="1:66" s="12" customFormat="1" ht="38.25" customHeight="1" thickBot="1">
      <c r="A58" s="47">
        <f t="shared" si="22"/>
        <v>0</v>
      </c>
      <c r="B58" s="47" t="str">
        <f t="shared" si="23"/>
        <v>2-26</v>
      </c>
      <c r="C58" s="32"/>
      <c r="D58" s="84" t="str">
        <f>$A58&amp;"-"&amp;$B58&amp;"-"&amp;TEXT(ROWS(D$5:D58),"000")</f>
        <v>0-2-26-054</v>
      </c>
      <c r="E58" s="101"/>
      <c r="F58" s="4"/>
      <c r="G58" s="4"/>
      <c r="H58" s="4"/>
      <c r="I58" s="4"/>
      <c r="J58" s="4"/>
      <c r="K58" s="102"/>
      <c r="L58" s="4"/>
      <c r="M58" s="4"/>
      <c r="N58" s="4"/>
      <c r="O58" s="4"/>
      <c r="P58" s="103"/>
      <c r="Q58" s="104"/>
      <c r="R58" s="100"/>
      <c r="S58" s="100"/>
      <c r="T58" s="65"/>
      <c r="U58" s="100"/>
      <c r="V58" s="100"/>
      <c r="W58" s="63"/>
      <c r="X58" s="63"/>
      <c r="Y58" s="63"/>
      <c r="Z58" s="63"/>
      <c r="AA58" s="65"/>
      <c r="AB58" s="65"/>
      <c r="AC58" s="65"/>
      <c r="AD58" s="65"/>
      <c r="AE58" s="65"/>
      <c r="AF58" s="100"/>
      <c r="AG58" s="100"/>
      <c r="AH58" s="65"/>
      <c r="AI58" s="57" t="str">
        <f t="shared" si="0"/>
        <v/>
      </c>
      <c r="AJ58" s="57" t="str">
        <f t="shared" si="1"/>
        <v/>
      </c>
      <c r="AK58" s="57" t="str">
        <f t="shared" si="2"/>
        <v/>
      </c>
      <c r="AL58" s="57" t="str">
        <f t="shared" si="3"/>
        <v/>
      </c>
      <c r="AM58" s="57" t="str">
        <f t="shared" si="4"/>
        <v/>
      </c>
      <c r="AN58" s="58" t="str">
        <f>IF(AM58&lt;'Patient Data'!$BG$4,"Labs complete w/in 45 minutes","")</f>
        <v/>
      </c>
      <c r="AO58" s="57" t="str">
        <f t="shared" si="5"/>
        <v/>
      </c>
      <c r="AP58" s="58" t="str">
        <f>IF(AO58&lt;'Patient Data'!$BI$4,"tPA w/in 60 minutes","")</f>
        <v/>
      </c>
      <c r="AQ58" s="58" t="str">
        <f>IF(BM58&lt;'Patient Data'!$BM$4,"tPA w/in 3 hours","")</f>
        <v/>
      </c>
      <c r="AR58" s="58" t="str">
        <f>IF(BF58&lt;'Patient Data'!$BF$4,"LSN within 3.5 hours","")</f>
        <v/>
      </c>
      <c r="AS58" s="58" t="str">
        <f t="shared" si="6"/>
        <v>-0-0-2-26-054</v>
      </c>
      <c r="AT58" s="57" t="str">
        <f t="shared" si="10"/>
        <v/>
      </c>
      <c r="AU58" s="57" t="str">
        <f t="shared" si="11"/>
        <v/>
      </c>
      <c r="AV58" s="57" t="str">
        <f t="shared" si="12"/>
        <v/>
      </c>
      <c r="AW58" s="57" t="str">
        <f t="shared" si="13"/>
        <v/>
      </c>
      <c r="AX58" s="57" t="str">
        <f t="shared" si="14"/>
        <v/>
      </c>
      <c r="AY58" s="57" t="str">
        <f t="shared" si="15"/>
        <v/>
      </c>
      <c r="AZ58" s="57" t="str">
        <f t="shared" si="16"/>
        <v/>
      </c>
      <c r="BA58" s="57" t="str">
        <f t="shared" si="17"/>
        <v/>
      </c>
      <c r="BB58" s="57" t="str">
        <f t="shared" si="18"/>
        <v/>
      </c>
      <c r="BC58" s="57" t="str">
        <f t="shared" si="19"/>
        <v/>
      </c>
      <c r="BD58" s="57" t="str">
        <f t="shared" si="20"/>
        <v/>
      </c>
      <c r="BE58" s="57" t="str">
        <f t="shared" si="21"/>
        <v/>
      </c>
      <c r="BF58" s="17" t="str">
        <f t="shared" si="7"/>
        <v/>
      </c>
      <c r="BG58" s="17" t="str">
        <f>IF(N58="","",AM58-'Patient Data'!$BG$4)</f>
        <v/>
      </c>
      <c r="BH58" s="18"/>
      <c r="BI58" s="17" t="str">
        <f>IF(O58="","",AO58-'Patient Data'!$BI$4)</f>
        <v/>
      </c>
      <c r="BK58" s="18"/>
      <c r="BL58" s="17" t="str">
        <f t="shared" si="8"/>
        <v/>
      </c>
      <c r="BM58" s="17" t="str">
        <f t="shared" si="9"/>
        <v/>
      </c>
      <c r="BN58" s="18"/>
    </row>
    <row r="59" spans="1:66" s="12" customFormat="1" ht="38.25" customHeight="1" thickBot="1">
      <c r="A59" s="47">
        <f t="shared" si="22"/>
        <v>0</v>
      </c>
      <c r="B59" s="47" t="str">
        <f t="shared" si="23"/>
        <v>2-26</v>
      </c>
      <c r="C59" s="32"/>
      <c r="D59" s="84" t="str">
        <f>$A59&amp;"-"&amp;$B59&amp;"-"&amp;TEXT(ROWS(D$5:D59),"000")</f>
        <v>0-2-26-055</v>
      </c>
      <c r="E59" s="101"/>
      <c r="F59" s="4"/>
      <c r="G59" s="4"/>
      <c r="H59" s="4"/>
      <c r="I59" s="4"/>
      <c r="J59" s="4"/>
      <c r="K59" s="102"/>
      <c r="L59" s="4"/>
      <c r="M59" s="4"/>
      <c r="N59" s="4"/>
      <c r="O59" s="4"/>
      <c r="P59" s="103"/>
      <c r="Q59" s="104"/>
      <c r="R59" s="100"/>
      <c r="S59" s="100"/>
      <c r="T59" s="65"/>
      <c r="U59" s="100"/>
      <c r="V59" s="100"/>
      <c r="W59" s="63"/>
      <c r="X59" s="63"/>
      <c r="Y59" s="63"/>
      <c r="Z59" s="63"/>
      <c r="AA59" s="65"/>
      <c r="AB59" s="65"/>
      <c r="AC59" s="65"/>
      <c r="AD59" s="65"/>
      <c r="AE59" s="65"/>
      <c r="AF59" s="100"/>
      <c r="AG59" s="100"/>
      <c r="AH59" s="65"/>
      <c r="AI59" s="57" t="str">
        <f t="shared" si="0"/>
        <v/>
      </c>
      <c r="AJ59" s="57" t="str">
        <f t="shared" si="1"/>
        <v/>
      </c>
      <c r="AK59" s="57" t="str">
        <f t="shared" si="2"/>
        <v/>
      </c>
      <c r="AL59" s="57" t="str">
        <f t="shared" si="3"/>
        <v/>
      </c>
      <c r="AM59" s="57" t="str">
        <f t="shared" si="4"/>
        <v/>
      </c>
      <c r="AN59" s="58" t="str">
        <f>IF(AM59&lt;'Patient Data'!$BG$4,"Labs complete w/in 45 minutes","")</f>
        <v/>
      </c>
      <c r="AO59" s="57" t="str">
        <f t="shared" si="5"/>
        <v/>
      </c>
      <c r="AP59" s="58" t="str">
        <f>IF(AO59&lt;'Patient Data'!$BI$4,"tPA w/in 60 minutes","")</f>
        <v/>
      </c>
      <c r="AQ59" s="58" t="str">
        <f>IF(BM59&lt;'Patient Data'!$BM$4,"tPA w/in 3 hours","")</f>
        <v/>
      </c>
      <c r="AR59" s="58" t="str">
        <f>IF(BF59&lt;'Patient Data'!$BF$4,"LSN within 3.5 hours","")</f>
        <v/>
      </c>
      <c r="AS59" s="58" t="str">
        <f t="shared" si="6"/>
        <v>-0-0-2-26-055</v>
      </c>
      <c r="AT59" s="57" t="str">
        <f t="shared" si="10"/>
        <v/>
      </c>
      <c r="AU59" s="57" t="str">
        <f t="shared" si="11"/>
        <v/>
      </c>
      <c r="AV59" s="57" t="str">
        <f t="shared" si="12"/>
        <v/>
      </c>
      <c r="AW59" s="57" t="str">
        <f t="shared" si="13"/>
        <v/>
      </c>
      <c r="AX59" s="57" t="str">
        <f t="shared" si="14"/>
        <v/>
      </c>
      <c r="AY59" s="57" t="str">
        <f t="shared" si="15"/>
        <v/>
      </c>
      <c r="AZ59" s="57" t="str">
        <f t="shared" si="16"/>
        <v/>
      </c>
      <c r="BA59" s="57" t="str">
        <f t="shared" si="17"/>
        <v/>
      </c>
      <c r="BB59" s="57" t="str">
        <f t="shared" si="18"/>
        <v/>
      </c>
      <c r="BC59" s="57" t="str">
        <f t="shared" si="19"/>
        <v/>
      </c>
      <c r="BD59" s="57" t="str">
        <f t="shared" si="20"/>
        <v/>
      </c>
      <c r="BE59" s="57" t="str">
        <f t="shared" si="21"/>
        <v/>
      </c>
      <c r="BF59" s="17" t="str">
        <f t="shared" si="7"/>
        <v/>
      </c>
      <c r="BG59" s="17" t="str">
        <f>IF(N59="","",AM59-'Patient Data'!$BG$4)</f>
        <v/>
      </c>
      <c r="BH59" s="18"/>
      <c r="BI59" s="17" t="str">
        <f>IF(O59="","",AO59-'Patient Data'!$BI$4)</f>
        <v/>
      </c>
      <c r="BK59" s="18"/>
      <c r="BL59" s="17" t="str">
        <f t="shared" si="8"/>
        <v/>
      </c>
      <c r="BM59" s="17" t="str">
        <f t="shared" si="9"/>
        <v/>
      </c>
      <c r="BN59" s="18"/>
    </row>
    <row r="60" spans="1:66" s="12" customFormat="1" ht="38.25" customHeight="1" thickBot="1">
      <c r="A60" s="47">
        <f t="shared" si="22"/>
        <v>0</v>
      </c>
      <c r="B60" s="47" t="str">
        <f t="shared" si="23"/>
        <v>2-26</v>
      </c>
      <c r="C60" s="32"/>
      <c r="D60" s="84" t="str">
        <f>$A60&amp;"-"&amp;$B60&amp;"-"&amp;TEXT(ROWS(D$5:D60),"000")</f>
        <v>0-2-26-056</v>
      </c>
      <c r="E60" s="101"/>
      <c r="F60" s="4"/>
      <c r="G60" s="4"/>
      <c r="H60" s="4"/>
      <c r="I60" s="4"/>
      <c r="J60" s="4"/>
      <c r="K60" s="102"/>
      <c r="L60" s="4"/>
      <c r="M60" s="4"/>
      <c r="N60" s="4"/>
      <c r="O60" s="4"/>
      <c r="P60" s="103"/>
      <c r="Q60" s="104"/>
      <c r="R60" s="100"/>
      <c r="S60" s="100"/>
      <c r="T60" s="65"/>
      <c r="U60" s="100"/>
      <c r="V60" s="100"/>
      <c r="W60" s="63"/>
      <c r="X60" s="63"/>
      <c r="Y60" s="63"/>
      <c r="Z60" s="63"/>
      <c r="AA60" s="65"/>
      <c r="AB60" s="65"/>
      <c r="AC60" s="65"/>
      <c r="AD60" s="65"/>
      <c r="AE60" s="65"/>
      <c r="AF60" s="100"/>
      <c r="AG60" s="100"/>
      <c r="AH60" s="65"/>
      <c r="AI60" s="57" t="str">
        <f t="shared" si="0"/>
        <v/>
      </c>
      <c r="AJ60" s="57" t="str">
        <f t="shared" si="1"/>
        <v/>
      </c>
      <c r="AK60" s="57" t="str">
        <f t="shared" si="2"/>
        <v/>
      </c>
      <c r="AL60" s="57" t="str">
        <f t="shared" si="3"/>
        <v/>
      </c>
      <c r="AM60" s="57" t="str">
        <f t="shared" si="4"/>
        <v/>
      </c>
      <c r="AN60" s="58" t="str">
        <f>IF(AM60&lt;'Patient Data'!$BG$4,"Labs complete w/in 45 minutes","")</f>
        <v/>
      </c>
      <c r="AO60" s="57" t="str">
        <f t="shared" si="5"/>
        <v/>
      </c>
      <c r="AP60" s="58" t="str">
        <f>IF(AO60&lt;'Patient Data'!$BI$4,"tPA w/in 60 minutes","")</f>
        <v/>
      </c>
      <c r="AQ60" s="58" t="str">
        <f>IF(BM60&lt;'Patient Data'!$BM$4,"tPA w/in 3 hours","")</f>
        <v/>
      </c>
      <c r="AR60" s="58" t="str">
        <f>IF(BF60&lt;'Patient Data'!$BF$4,"LSN within 3.5 hours","")</f>
        <v/>
      </c>
      <c r="AS60" s="58" t="str">
        <f t="shared" si="6"/>
        <v>-0-0-2-26-056</v>
      </c>
      <c r="AT60" s="57" t="str">
        <f t="shared" si="10"/>
        <v/>
      </c>
      <c r="AU60" s="57" t="str">
        <f t="shared" si="11"/>
        <v/>
      </c>
      <c r="AV60" s="57" t="str">
        <f t="shared" si="12"/>
        <v/>
      </c>
      <c r="AW60" s="57" t="str">
        <f t="shared" si="13"/>
        <v/>
      </c>
      <c r="AX60" s="57" t="str">
        <f t="shared" si="14"/>
        <v/>
      </c>
      <c r="AY60" s="57" t="str">
        <f t="shared" si="15"/>
        <v/>
      </c>
      <c r="AZ60" s="57" t="str">
        <f t="shared" si="16"/>
        <v/>
      </c>
      <c r="BA60" s="57" t="str">
        <f t="shared" si="17"/>
        <v/>
      </c>
      <c r="BB60" s="57" t="str">
        <f t="shared" si="18"/>
        <v/>
      </c>
      <c r="BC60" s="57" t="str">
        <f t="shared" si="19"/>
        <v/>
      </c>
      <c r="BD60" s="57" t="str">
        <f t="shared" si="20"/>
        <v/>
      </c>
      <c r="BE60" s="57" t="str">
        <f t="shared" si="21"/>
        <v/>
      </c>
      <c r="BF60" s="17" t="str">
        <f t="shared" si="7"/>
        <v/>
      </c>
      <c r="BG60" s="17" t="str">
        <f>IF(N60="","",AM60-'Patient Data'!$BG$4)</f>
        <v/>
      </c>
      <c r="BH60" s="18"/>
      <c r="BI60" s="17" t="str">
        <f>IF(O60="","",AO60-'Patient Data'!$BI$4)</f>
        <v/>
      </c>
      <c r="BK60" s="18"/>
      <c r="BL60" s="17" t="str">
        <f t="shared" si="8"/>
        <v/>
      </c>
      <c r="BM60" s="17" t="str">
        <f t="shared" si="9"/>
        <v/>
      </c>
      <c r="BN60" s="18"/>
    </row>
    <row r="61" spans="1:66" s="12" customFormat="1" ht="38.25" customHeight="1" thickBot="1">
      <c r="A61" s="47">
        <f t="shared" si="22"/>
        <v>0</v>
      </c>
      <c r="B61" s="47" t="str">
        <f t="shared" si="23"/>
        <v>2-26</v>
      </c>
      <c r="C61" s="32"/>
      <c r="D61" s="84" t="str">
        <f>$A61&amp;"-"&amp;$B61&amp;"-"&amp;TEXT(ROWS(D$5:D61),"000")</f>
        <v>0-2-26-057</v>
      </c>
      <c r="E61" s="101"/>
      <c r="F61" s="4"/>
      <c r="G61" s="4"/>
      <c r="H61" s="4"/>
      <c r="I61" s="4"/>
      <c r="J61" s="4"/>
      <c r="K61" s="102"/>
      <c r="L61" s="4"/>
      <c r="M61" s="4"/>
      <c r="N61" s="4"/>
      <c r="O61" s="4"/>
      <c r="P61" s="103"/>
      <c r="Q61" s="104"/>
      <c r="R61" s="100"/>
      <c r="S61" s="100"/>
      <c r="T61" s="65"/>
      <c r="U61" s="100"/>
      <c r="V61" s="100"/>
      <c r="W61" s="63"/>
      <c r="X61" s="63"/>
      <c r="Y61" s="63"/>
      <c r="Z61" s="63"/>
      <c r="AA61" s="65"/>
      <c r="AB61" s="65"/>
      <c r="AC61" s="65"/>
      <c r="AD61" s="65"/>
      <c r="AE61" s="65"/>
      <c r="AF61" s="100"/>
      <c r="AG61" s="100"/>
      <c r="AH61" s="65"/>
      <c r="AI61" s="57" t="str">
        <f t="shared" si="0"/>
        <v/>
      </c>
      <c r="AJ61" s="57" t="str">
        <f t="shared" si="1"/>
        <v/>
      </c>
      <c r="AK61" s="57" t="str">
        <f t="shared" si="2"/>
        <v/>
      </c>
      <c r="AL61" s="57" t="str">
        <f t="shared" si="3"/>
        <v/>
      </c>
      <c r="AM61" s="57" t="str">
        <f t="shared" si="4"/>
        <v/>
      </c>
      <c r="AN61" s="58" t="str">
        <f>IF(AM61&lt;'Patient Data'!$BG$4,"Labs complete w/in 45 minutes","")</f>
        <v/>
      </c>
      <c r="AO61" s="57" t="str">
        <f t="shared" si="5"/>
        <v/>
      </c>
      <c r="AP61" s="58" t="str">
        <f>IF(AO61&lt;'Patient Data'!$BI$4,"tPA w/in 60 minutes","")</f>
        <v/>
      </c>
      <c r="AQ61" s="58" t="str">
        <f>IF(BM61&lt;'Patient Data'!$BM$4,"tPA w/in 3 hours","")</f>
        <v/>
      </c>
      <c r="AR61" s="58" t="str">
        <f>IF(BF61&lt;'Patient Data'!$BF$4,"LSN within 3.5 hours","")</f>
        <v/>
      </c>
      <c r="AS61" s="58" t="str">
        <f t="shared" si="6"/>
        <v>-0-0-2-26-057</v>
      </c>
      <c r="AT61" s="57" t="str">
        <f t="shared" si="10"/>
        <v/>
      </c>
      <c r="AU61" s="57" t="str">
        <f t="shared" si="11"/>
        <v/>
      </c>
      <c r="AV61" s="57" t="str">
        <f t="shared" si="12"/>
        <v/>
      </c>
      <c r="AW61" s="57" t="str">
        <f t="shared" si="13"/>
        <v/>
      </c>
      <c r="AX61" s="57" t="str">
        <f t="shared" si="14"/>
        <v/>
      </c>
      <c r="AY61" s="57" t="str">
        <f t="shared" si="15"/>
        <v/>
      </c>
      <c r="AZ61" s="57" t="str">
        <f t="shared" si="16"/>
        <v/>
      </c>
      <c r="BA61" s="57" t="str">
        <f t="shared" si="17"/>
        <v/>
      </c>
      <c r="BB61" s="57" t="str">
        <f t="shared" si="18"/>
        <v/>
      </c>
      <c r="BC61" s="57" t="str">
        <f t="shared" si="19"/>
        <v/>
      </c>
      <c r="BD61" s="57" t="str">
        <f t="shared" si="20"/>
        <v/>
      </c>
      <c r="BE61" s="57" t="str">
        <f t="shared" si="21"/>
        <v/>
      </c>
      <c r="BF61" s="17" t="str">
        <f t="shared" si="7"/>
        <v/>
      </c>
      <c r="BG61" s="17" t="str">
        <f>IF(N61="","",AM61-'Patient Data'!$BG$4)</f>
        <v/>
      </c>
      <c r="BH61" s="18"/>
      <c r="BI61" s="17" t="str">
        <f>IF(O61="","",AO61-'Patient Data'!$BI$4)</f>
        <v/>
      </c>
      <c r="BK61" s="18"/>
      <c r="BL61" s="17" t="str">
        <f t="shared" si="8"/>
        <v/>
      </c>
      <c r="BM61" s="17" t="str">
        <f t="shared" si="9"/>
        <v/>
      </c>
      <c r="BN61" s="18"/>
    </row>
    <row r="62" spans="1:66" s="12" customFormat="1" ht="38.25" customHeight="1" thickBot="1">
      <c r="A62" s="47">
        <f t="shared" si="22"/>
        <v>0</v>
      </c>
      <c r="B62" s="47" t="str">
        <f t="shared" si="23"/>
        <v>2-26</v>
      </c>
      <c r="C62" s="32"/>
      <c r="D62" s="84" t="str">
        <f>$A62&amp;"-"&amp;$B62&amp;"-"&amp;TEXT(ROWS(D$5:D62),"000")</f>
        <v>0-2-26-058</v>
      </c>
      <c r="E62" s="101"/>
      <c r="F62" s="4"/>
      <c r="G62" s="4"/>
      <c r="H62" s="4"/>
      <c r="I62" s="4"/>
      <c r="J62" s="4"/>
      <c r="K62" s="102"/>
      <c r="L62" s="4"/>
      <c r="M62" s="4"/>
      <c r="N62" s="4"/>
      <c r="O62" s="4"/>
      <c r="P62" s="103"/>
      <c r="Q62" s="104"/>
      <c r="R62" s="100"/>
      <c r="S62" s="100"/>
      <c r="T62" s="65"/>
      <c r="U62" s="100"/>
      <c r="V62" s="100"/>
      <c r="W62" s="63"/>
      <c r="X62" s="63"/>
      <c r="Y62" s="63"/>
      <c r="Z62" s="63"/>
      <c r="AA62" s="65"/>
      <c r="AB62" s="65"/>
      <c r="AC62" s="65"/>
      <c r="AD62" s="65"/>
      <c r="AE62" s="65"/>
      <c r="AF62" s="100"/>
      <c r="AG62" s="100"/>
      <c r="AH62" s="65"/>
      <c r="AI62" s="57" t="str">
        <f t="shared" si="0"/>
        <v/>
      </c>
      <c r="AJ62" s="57" t="str">
        <f t="shared" si="1"/>
        <v/>
      </c>
      <c r="AK62" s="57" t="str">
        <f t="shared" si="2"/>
        <v/>
      </c>
      <c r="AL62" s="57" t="str">
        <f t="shared" si="3"/>
        <v/>
      </c>
      <c r="AM62" s="57" t="str">
        <f t="shared" si="4"/>
        <v/>
      </c>
      <c r="AN62" s="58" t="str">
        <f>IF(AM62&lt;'Patient Data'!$BG$4,"Labs complete w/in 45 minutes","")</f>
        <v/>
      </c>
      <c r="AO62" s="57" t="str">
        <f t="shared" si="5"/>
        <v/>
      </c>
      <c r="AP62" s="58" t="str">
        <f>IF(AO62&lt;'Patient Data'!$BI$4,"tPA w/in 60 minutes","")</f>
        <v/>
      </c>
      <c r="AQ62" s="58" t="str">
        <f>IF(BM62&lt;'Patient Data'!$BM$4,"tPA w/in 3 hours","")</f>
        <v/>
      </c>
      <c r="AR62" s="58" t="str">
        <f>IF(BF62&lt;'Patient Data'!$BF$4,"LSN within 3.5 hours","")</f>
        <v/>
      </c>
      <c r="AS62" s="58" t="str">
        <f t="shared" si="6"/>
        <v>-0-0-2-26-058</v>
      </c>
      <c r="AT62" s="57" t="str">
        <f t="shared" si="10"/>
        <v/>
      </c>
      <c r="AU62" s="57" t="str">
        <f t="shared" si="11"/>
        <v/>
      </c>
      <c r="AV62" s="57" t="str">
        <f t="shared" si="12"/>
        <v/>
      </c>
      <c r="AW62" s="57" t="str">
        <f t="shared" si="13"/>
        <v/>
      </c>
      <c r="AX62" s="57" t="str">
        <f t="shared" si="14"/>
        <v/>
      </c>
      <c r="AY62" s="57" t="str">
        <f t="shared" si="15"/>
        <v/>
      </c>
      <c r="AZ62" s="57" t="str">
        <f t="shared" si="16"/>
        <v/>
      </c>
      <c r="BA62" s="57" t="str">
        <f t="shared" si="17"/>
        <v/>
      </c>
      <c r="BB62" s="57" t="str">
        <f t="shared" si="18"/>
        <v/>
      </c>
      <c r="BC62" s="57" t="str">
        <f t="shared" si="19"/>
        <v/>
      </c>
      <c r="BD62" s="57" t="str">
        <f t="shared" si="20"/>
        <v/>
      </c>
      <c r="BE62" s="57" t="str">
        <f t="shared" si="21"/>
        <v/>
      </c>
      <c r="BF62" s="17" t="str">
        <f t="shared" si="7"/>
        <v/>
      </c>
      <c r="BG62" s="17" t="str">
        <f>IF(N62="","",AM62-'Patient Data'!$BG$4)</f>
        <v/>
      </c>
      <c r="BH62" s="18"/>
      <c r="BI62" s="17" t="str">
        <f>IF(O62="","",AO62-'Patient Data'!$BI$4)</f>
        <v/>
      </c>
      <c r="BK62" s="18"/>
      <c r="BL62" s="17" t="str">
        <f t="shared" si="8"/>
        <v/>
      </c>
      <c r="BM62" s="17" t="str">
        <f t="shared" si="9"/>
        <v/>
      </c>
      <c r="BN62" s="18"/>
    </row>
    <row r="63" spans="1:66" s="12" customFormat="1" ht="38.25" customHeight="1" thickBot="1">
      <c r="A63" s="47">
        <f t="shared" si="22"/>
        <v>0</v>
      </c>
      <c r="B63" s="47" t="str">
        <f t="shared" si="23"/>
        <v>2-26</v>
      </c>
      <c r="C63" s="32"/>
      <c r="D63" s="84" t="str">
        <f>$A63&amp;"-"&amp;$B63&amp;"-"&amp;TEXT(ROWS(D$5:D63),"000")</f>
        <v>0-2-26-059</v>
      </c>
      <c r="E63" s="101"/>
      <c r="F63" s="4"/>
      <c r="G63" s="4"/>
      <c r="H63" s="4"/>
      <c r="I63" s="4"/>
      <c r="J63" s="4"/>
      <c r="K63" s="102"/>
      <c r="L63" s="4"/>
      <c r="M63" s="4"/>
      <c r="N63" s="4"/>
      <c r="O63" s="4"/>
      <c r="P63" s="103"/>
      <c r="Q63" s="104"/>
      <c r="R63" s="100"/>
      <c r="S63" s="100"/>
      <c r="T63" s="65"/>
      <c r="U63" s="100"/>
      <c r="V63" s="100"/>
      <c r="W63" s="63"/>
      <c r="X63" s="63"/>
      <c r="Y63" s="63"/>
      <c r="Z63" s="63"/>
      <c r="AA63" s="65"/>
      <c r="AB63" s="65"/>
      <c r="AC63" s="65"/>
      <c r="AD63" s="65"/>
      <c r="AE63" s="65"/>
      <c r="AF63" s="100"/>
      <c r="AG63" s="100"/>
      <c r="AH63" s="65"/>
      <c r="AI63" s="57" t="str">
        <f t="shared" si="0"/>
        <v/>
      </c>
      <c r="AJ63" s="57" t="str">
        <f t="shared" si="1"/>
        <v/>
      </c>
      <c r="AK63" s="57" t="str">
        <f t="shared" si="2"/>
        <v/>
      </c>
      <c r="AL63" s="57" t="str">
        <f t="shared" si="3"/>
        <v/>
      </c>
      <c r="AM63" s="57" t="str">
        <f t="shared" si="4"/>
        <v/>
      </c>
      <c r="AN63" s="58" t="str">
        <f>IF(AM63&lt;'Patient Data'!$BG$4,"Labs complete w/in 45 minutes","")</f>
        <v/>
      </c>
      <c r="AO63" s="57" t="str">
        <f t="shared" si="5"/>
        <v/>
      </c>
      <c r="AP63" s="58" t="str">
        <f>IF(AO63&lt;'Patient Data'!$BI$4,"tPA w/in 60 minutes","")</f>
        <v/>
      </c>
      <c r="AQ63" s="58" t="str">
        <f>IF(BM63&lt;'Patient Data'!$BM$4,"tPA w/in 3 hours","")</f>
        <v/>
      </c>
      <c r="AR63" s="58" t="str">
        <f>IF(BF63&lt;'Patient Data'!$BF$4,"LSN within 3.5 hours","")</f>
        <v/>
      </c>
      <c r="AS63" s="58" t="str">
        <f t="shared" si="6"/>
        <v>-0-0-2-26-059</v>
      </c>
      <c r="AT63" s="57" t="str">
        <f t="shared" si="10"/>
        <v/>
      </c>
      <c r="AU63" s="57" t="str">
        <f t="shared" si="11"/>
        <v/>
      </c>
      <c r="AV63" s="57" t="str">
        <f t="shared" si="12"/>
        <v/>
      </c>
      <c r="AW63" s="57" t="str">
        <f t="shared" si="13"/>
        <v/>
      </c>
      <c r="AX63" s="57" t="str">
        <f t="shared" si="14"/>
        <v/>
      </c>
      <c r="AY63" s="57" t="str">
        <f t="shared" si="15"/>
        <v/>
      </c>
      <c r="AZ63" s="57" t="str">
        <f t="shared" si="16"/>
        <v/>
      </c>
      <c r="BA63" s="57" t="str">
        <f t="shared" si="17"/>
        <v/>
      </c>
      <c r="BB63" s="57" t="str">
        <f t="shared" si="18"/>
        <v/>
      </c>
      <c r="BC63" s="57" t="str">
        <f t="shared" si="19"/>
        <v/>
      </c>
      <c r="BD63" s="57" t="str">
        <f t="shared" si="20"/>
        <v/>
      </c>
      <c r="BE63" s="57" t="str">
        <f t="shared" si="21"/>
        <v/>
      </c>
      <c r="BF63" s="17" t="str">
        <f t="shared" si="7"/>
        <v/>
      </c>
      <c r="BG63" s="17" t="str">
        <f>IF(N63="","",AM63-'Patient Data'!$BG$4)</f>
        <v/>
      </c>
      <c r="BH63" s="18"/>
      <c r="BI63" s="17" t="str">
        <f>IF(O63="","",AO63-'Patient Data'!$BI$4)</f>
        <v/>
      </c>
      <c r="BK63" s="18"/>
      <c r="BL63" s="17" t="str">
        <f t="shared" si="8"/>
        <v/>
      </c>
      <c r="BM63" s="17" t="str">
        <f t="shared" si="9"/>
        <v/>
      </c>
      <c r="BN63" s="18"/>
    </row>
    <row r="64" spans="1:66" s="12" customFormat="1" ht="38.25" customHeight="1" thickBot="1">
      <c r="A64" s="47">
        <f t="shared" si="22"/>
        <v>0</v>
      </c>
      <c r="B64" s="47" t="str">
        <f t="shared" si="23"/>
        <v>2-26</v>
      </c>
      <c r="C64" s="32"/>
      <c r="D64" s="84" t="str">
        <f>$A64&amp;"-"&amp;$B64&amp;"-"&amp;TEXT(ROWS(D$5:D64),"000")</f>
        <v>0-2-26-060</v>
      </c>
      <c r="E64" s="101"/>
      <c r="F64" s="4"/>
      <c r="G64" s="4"/>
      <c r="H64" s="4"/>
      <c r="I64" s="4"/>
      <c r="J64" s="4"/>
      <c r="K64" s="102"/>
      <c r="L64" s="4"/>
      <c r="M64" s="4"/>
      <c r="N64" s="4"/>
      <c r="O64" s="4"/>
      <c r="P64" s="103"/>
      <c r="Q64" s="104"/>
      <c r="R64" s="100"/>
      <c r="S64" s="100"/>
      <c r="T64" s="65"/>
      <c r="U64" s="100"/>
      <c r="V64" s="100"/>
      <c r="W64" s="63"/>
      <c r="X64" s="63"/>
      <c r="Y64" s="63"/>
      <c r="Z64" s="63"/>
      <c r="AA64" s="65"/>
      <c r="AB64" s="65"/>
      <c r="AC64" s="65"/>
      <c r="AD64" s="65"/>
      <c r="AE64" s="65"/>
      <c r="AF64" s="100"/>
      <c r="AG64" s="100"/>
      <c r="AH64" s="65"/>
      <c r="AI64" s="57" t="str">
        <f t="shared" si="0"/>
        <v/>
      </c>
      <c r="AJ64" s="57" t="str">
        <f t="shared" si="1"/>
        <v/>
      </c>
      <c r="AK64" s="57" t="str">
        <f t="shared" si="2"/>
        <v/>
      </c>
      <c r="AL64" s="57" t="str">
        <f t="shared" si="3"/>
        <v/>
      </c>
      <c r="AM64" s="57" t="str">
        <f t="shared" si="4"/>
        <v/>
      </c>
      <c r="AN64" s="58" t="str">
        <f>IF(AM64&lt;'Patient Data'!$BG$4,"Labs complete w/in 45 minutes","")</f>
        <v/>
      </c>
      <c r="AO64" s="57" t="str">
        <f t="shared" si="5"/>
        <v/>
      </c>
      <c r="AP64" s="58" t="str">
        <f>IF(AO64&lt;'Patient Data'!$BI$4,"tPA w/in 60 minutes","")</f>
        <v/>
      </c>
      <c r="AQ64" s="58" t="str">
        <f>IF(BM64&lt;'Patient Data'!$BM$4,"tPA w/in 3 hours","")</f>
        <v/>
      </c>
      <c r="AR64" s="58" t="str">
        <f>IF(BF64&lt;'Patient Data'!$BF$4,"LSN within 3.5 hours","")</f>
        <v/>
      </c>
      <c r="AS64" s="58" t="str">
        <f t="shared" si="6"/>
        <v>-0-0-2-26-060</v>
      </c>
      <c r="AT64" s="57" t="str">
        <f t="shared" si="10"/>
        <v/>
      </c>
      <c r="AU64" s="57" t="str">
        <f t="shared" si="11"/>
        <v/>
      </c>
      <c r="AV64" s="57" t="str">
        <f t="shared" si="12"/>
        <v/>
      </c>
      <c r="AW64" s="57" t="str">
        <f t="shared" si="13"/>
        <v/>
      </c>
      <c r="AX64" s="57" t="str">
        <f t="shared" si="14"/>
        <v/>
      </c>
      <c r="AY64" s="57" t="str">
        <f t="shared" si="15"/>
        <v/>
      </c>
      <c r="AZ64" s="57" t="str">
        <f t="shared" si="16"/>
        <v/>
      </c>
      <c r="BA64" s="57" t="str">
        <f t="shared" si="17"/>
        <v/>
      </c>
      <c r="BB64" s="57" t="str">
        <f t="shared" si="18"/>
        <v/>
      </c>
      <c r="BC64" s="57" t="str">
        <f t="shared" si="19"/>
        <v/>
      </c>
      <c r="BD64" s="57" t="str">
        <f t="shared" si="20"/>
        <v/>
      </c>
      <c r="BE64" s="57" t="str">
        <f t="shared" si="21"/>
        <v/>
      </c>
      <c r="BF64" s="17" t="str">
        <f t="shared" si="7"/>
        <v/>
      </c>
      <c r="BG64" s="17" t="str">
        <f>IF(N64="","",AM64-'Patient Data'!$BG$4)</f>
        <v/>
      </c>
      <c r="BH64" s="18"/>
      <c r="BI64" s="17" t="str">
        <f>IF(O64="","",AO64-'Patient Data'!$BI$4)</f>
        <v/>
      </c>
      <c r="BK64" s="18"/>
      <c r="BL64" s="17" t="str">
        <f t="shared" si="8"/>
        <v/>
      </c>
      <c r="BM64" s="17" t="str">
        <f t="shared" si="9"/>
        <v/>
      </c>
      <c r="BN64" s="18"/>
    </row>
    <row r="65" spans="1:66" s="12" customFormat="1" ht="38.25" customHeight="1" thickBot="1">
      <c r="A65" s="47">
        <f t="shared" si="22"/>
        <v>0</v>
      </c>
      <c r="B65" s="47" t="str">
        <f t="shared" si="23"/>
        <v>2-26</v>
      </c>
      <c r="C65" s="32"/>
      <c r="D65" s="84" t="str">
        <f>$A65&amp;"-"&amp;$B65&amp;"-"&amp;TEXT(ROWS(D$5:D65),"000")</f>
        <v>0-2-26-061</v>
      </c>
      <c r="E65" s="101"/>
      <c r="F65" s="4"/>
      <c r="G65" s="4"/>
      <c r="H65" s="4"/>
      <c r="I65" s="4"/>
      <c r="J65" s="4"/>
      <c r="K65" s="102"/>
      <c r="L65" s="4"/>
      <c r="M65" s="4"/>
      <c r="N65" s="4"/>
      <c r="O65" s="4"/>
      <c r="P65" s="103"/>
      <c r="Q65" s="104"/>
      <c r="R65" s="100"/>
      <c r="S65" s="100"/>
      <c r="T65" s="65"/>
      <c r="U65" s="100"/>
      <c r="V65" s="100"/>
      <c r="W65" s="63"/>
      <c r="X65" s="63"/>
      <c r="Y65" s="63"/>
      <c r="Z65" s="63"/>
      <c r="AA65" s="65"/>
      <c r="AB65" s="65"/>
      <c r="AC65" s="65"/>
      <c r="AD65" s="65"/>
      <c r="AE65" s="65"/>
      <c r="AF65" s="100"/>
      <c r="AG65" s="100"/>
      <c r="AH65" s="65"/>
      <c r="AI65" s="57" t="str">
        <f t="shared" si="0"/>
        <v/>
      </c>
      <c r="AJ65" s="57" t="str">
        <f t="shared" si="1"/>
        <v/>
      </c>
      <c r="AK65" s="57" t="str">
        <f t="shared" si="2"/>
        <v/>
      </c>
      <c r="AL65" s="57" t="str">
        <f t="shared" si="3"/>
        <v/>
      </c>
      <c r="AM65" s="57" t="str">
        <f t="shared" si="4"/>
        <v/>
      </c>
      <c r="AN65" s="58" t="str">
        <f>IF(AM65&lt;'Patient Data'!$BG$4,"Labs complete w/in 45 minutes","")</f>
        <v/>
      </c>
      <c r="AO65" s="57" t="str">
        <f t="shared" si="5"/>
        <v/>
      </c>
      <c r="AP65" s="58" t="str">
        <f>IF(AO65&lt;'Patient Data'!$BI$4,"tPA w/in 60 minutes","")</f>
        <v/>
      </c>
      <c r="AQ65" s="58" t="str">
        <f>IF(BM65&lt;'Patient Data'!$BM$4,"tPA w/in 3 hours","")</f>
        <v/>
      </c>
      <c r="AR65" s="58" t="str">
        <f>IF(BF65&lt;'Patient Data'!$BF$4,"LSN within 3.5 hours","")</f>
        <v/>
      </c>
      <c r="AS65" s="58" t="str">
        <f t="shared" si="6"/>
        <v>-0-0-2-26-061</v>
      </c>
      <c r="AT65" s="57" t="str">
        <f t="shared" si="10"/>
        <v/>
      </c>
      <c r="AU65" s="57" t="str">
        <f t="shared" si="11"/>
        <v/>
      </c>
      <c r="AV65" s="57" t="str">
        <f t="shared" si="12"/>
        <v/>
      </c>
      <c r="AW65" s="57" t="str">
        <f t="shared" si="13"/>
        <v/>
      </c>
      <c r="AX65" s="57" t="str">
        <f t="shared" si="14"/>
        <v/>
      </c>
      <c r="AY65" s="57" t="str">
        <f t="shared" si="15"/>
        <v/>
      </c>
      <c r="AZ65" s="57" t="str">
        <f t="shared" si="16"/>
        <v/>
      </c>
      <c r="BA65" s="57" t="str">
        <f t="shared" si="17"/>
        <v/>
      </c>
      <c r="BB65" s="57" t="str">
        <f t="shared" si="18"/>
        <v/>
      </c>
      <c r="BC65" s="57" t="str">
        <f t="shared" si="19"/>
        <v/>
      </c>
      <c r="BD65" s="57" t="str">
        <f t="shared" si="20"/>
        <v/>
      </c>
      <c r="BE65" s="57" t="str">
        <f t="shared" si="21"/>
        <v/>
      </c>
      <c r="BF65" s="17" t="str">
        <f t="shared" si="7"/>
        <v/>
      </c>
      <c r="BG65" s="17" t="str">
        <f>IF(N65="","",AM65-'Patient Data'!$BG$4)</f>
        <v/>
      </c>
      <c r="BH65" s="18"/>
      <c r="BI65" s="17" t="str">
        <f>IF(O65="","",AO65-'Patient Data'!$BI$4)</f>
        <v/>
      </c>
      <c r="BK65" s="18"/>
      <c r="BL65" s="17" t="str">
        <f t="shared" si="8"/>
        <v/>
      </c>
      <c r="BM65" s="17" t="str">
        <f t="shared" si="9"/>
        <v/>
      </c>
      <c r="BN65" s="18"/>
    </row>
    <row r="66" spans="1:66" s="12" customFormat="1" ht="38.25" customHeight="1" thickBot="1">
      <c r="A66" s="47">
        <f t="shared" si="22"/>
        <v>0</v>
      </c>
      <c r="B66" s="47" t="str">
        <f t="shared" si="23"/>
        <v>2-26</v>
      </c>
      <c r="C66" s="32"/>
      <c r="D66" s="84" t="str">
        <f>$A66&amp;"-"&amp;$B66&amp;"-"&amp;TEXT(ROWS(D$5:D66),"000")</f>
        <v>0-2-26-062</v>
      </c>
      <c r="E66" s="101"/>
      <c r="F66" s="4"/>
      <c r="G66" s="4"/>
      <c r="H66" s="4"/>
      <c r="I66" s="4"/>
      <c r="J66" s="4"/>
      <c r="K66" s="102"/>
      <c r="L66" s="4"/>
      <c r="M66" s="4"/>
      <c r="N66" s="4"/>
      <c r="O66" s="4"/>
      <c r="P66" s="103"/>
      <c r="Q66" s="104"/>
      <c r="R66" s="100"/>
      <c r="S66" s="100"/>
      <c r="T66" s="65"/>
      <c r="U66" s="100"/>
      <c r="V66" s="100"/>
      <c r="W66" s="63"/>
      <c r="X66" s="63"/>
      <c r="Y66" s="63"/>
      <c r="Z66" s="63"/>
      <c r="AA66" s="65"/>
      <c r="AB66" s="65"/>
      <c r="AC66" s="65"/>
      <c r="AD66" s="65"/>
      <c r="AE66" s="65"/>
      <c r="AF66" s="100"/>
      <c r="AG66" s="100"/>
      <c r="AH66" s="65"/>
      <c r="AI66" s="57" t="str">
        <f t="shared" si="0"/>
        <v/>
      </c>
      <c r="AJ66" s="57" t="str">
        <f t="shared" si="1"/>
        <v/>
      </c>
      <c r="AK66" s="57" t="str">
        <f t="shared" si="2"/>
        <v/>
      </c>
      <c r="AL66" s="57" t="str">
        <f t="shared" si="3"/>
        <v/>
      </c>
      <c r="AM66" s="57" t="str">
        <f t="shared" si="4"/>
        <v/>
      </c>
      <c r="AN66" s="58" t="str">
        <f>IF(AM66&lt;'Patient Data'!$BG$4,"Labs complete w/in 45 minutes","")</f>
        <v/>
      </c>
      <c r="AO66" s="57" t="str">
        <f t="shared" si="5"/>
        <v/>
      </c>
      <c r="AP66" s="58" t="str">
        <f>IF(AO66&lt;'Patient Data'!$BI$4,"tPA w/in 60 minutes","")</f>
        <v/>
      </c>
      <c r="AQ66" s="58" t="str">
        <f>IF(BM66&lt;'Patient Data'!$BM$4,"tPA w/in 3 hours","")</f>
        <v/>
      </c>
      <c r="AR66" s="58" t="str">
        <f>IF(BF66&lt;'Patient Data'!$BF$4,"LSN within 3.5 hours","")</f>
        <v/>
      </c>
      <c r="AS66" s="58" t="str">
        <f t="shared" si="6"/>
        <v>-0-0-2-26-062</v>
      </c>
      <c r="AT66" s="57" t="str">
        <f t="shared" si="10"/>
        <v/>
      </c>
      <c r="AU66" s="57" t="str">
        <f t="shared" si="11"/>
        <v/>
      </c>
      <c r="AV66" s="57" t="str">
        <f t="shared" si="12"/>
        <v/>
      </c>
      <c r="AW66" s="57" t="str">
        <f t="shared" si="13"/>
        <v/>
      </c>
      <c r="AX66" s="57" t="str">
        <f t="shared" si="14"/>
        <v/>
      </c>
      <c r="AY66" s="57" t="str">
        <f t="shared" si="15"/>
        <v/>
      </c>
      <c r="AZ66" s="57" t="str">
        <f t="shared" si="16"/>
        <v/>
      </c>
      <c r="BA66" s="57" t="str">
        <f t="shared" si="17"/>
        <v/>
      </c>
      <c r="BB66" s="57" t="str">
        <f t="shared" si="18"/>
        <v/>
      </c>
      <c r="BC66" s="57" t="str">
        <f t="shared" si="19"/>
        <v/>
      </c>
      <c r="BD66" s="57" t="str">
        <f t="shared" si="20"/>
        <v/>
      </c>
      <c r="BE66" s="57" t="str">
        <f t="shared" si="21"/>
        <v/>
      </c>
      <c r="BF66" s="17" t="str">
        <f t="shared" si="7"/>
        <v/>
      </c>
      <c r="BG66" s="17" t="str">
        <f>IF(N66="","",AM66-'Patient Data'!$BG$4)</f>
        <v/>
      </c>
      <c r="BH66" s="18"/>
      <c r="BI66" s="17" t="str">
        <f>IF(O66="","",AO66-'Patient Data'!$BI$4)</f>
        <v/>
      </c>
      <c r="BK66" s="18"/>
      <c r="BL66" s="17" t="str">
        <f t="shared" si="8"/>
        <v/>
      </c>
      <c r="BM66" s="17" t="str">
        <f t="shared" si="9"/>
        <v/>
      </c>
      <c r="BN66" s="18"/>
    </row>
    <row r="67" spans="1:66" s="12" customFormat="1" ht="38.25" customHeight="1" thickBot="1">
      <c r="A67" s="47">
        <f t="shared" si="22"/>
        <v>0</v>
      </c>
      <c r="B67" s="47" t="str">
        <f t="shared" si="23"/>
        <v>2-26</v>
      </c>
      <c r="C67" s="32"/>
      <c r="D67" s="84" t="str">
        <f>$A67&amp;"-"&amp;$B67&amp;"-"&amp;TEXT(ROWS(D$5:D67),"000")</f>
        <v>0-2-26-063</v>
      </c>
      <c r="E67" s="101"/>
      <c r="F67" s="4"/>
      <c r="G67" s="4"/>
      <c r="H67" s="4"/>
      <c r="I67" s="4"/>
      <c r="J67" s="4"/>
      <c r="K67" s="102"/>
      <c r="L67" s="4"/>
      <c r="M67" s="4"/>
      <c r="N67" s="4"/>
      <c r="O67" s="4"/>
      <c r="P67" s="103"/>
      <c r="Q67" s="104"/>
      <c r="R67" s="100"/>
      <c r="S67" s="100"/>
      <c r="T67" s="65"/>
      <c r="U67" s="100"/>
      <c r="V67" s="100"/>
      <c r="W67" s="63"/>
      <c r="X67" s="63"/>
      <c r="Y67" s="63"/>
      <c r="Z67" s="63"/>
      <c r="AA67" s="65"/>
      <c r="AB67" s="65"/>
      <c r="AC67" s="65"/>
      <c r="AD67" s="65"/>
      <c r="AE67" s="65"/>
      <c r="AF67" s="100"/>
      <c r="AG67" s="100"/>
      <c r="AH67" s="65"/>
      <c r="AI67" s="57" t="str">
        <f t="shared" si="0"/>
        <v/>
      </c>
      <c r="AJ67" s="57" t="str">
        <f t="shared" si="1"/>
        <v/>
      </c>
      <c r="AK67" s="57" t="str">
        <f t="shared" si="2"/>
        <v/>
      </c>
      <c r="AL67" s="57" t="str">
        <f t="shared" si="3"/>
        <v/>
      </c>
      <c r="AM67" s="57" t="str">
        <f t="shared" si="4"/>
        <v/>
      </c>
      <c r="AN67" s="58" t="str">
        <f>IF(AM67&lt;'Patient Data'!$BG$4,"Labs complete w/in 45 minutes","")</f>
        <v/>
      </c>
      <c r="AO67" s="57" t="str">
        <f t="shared" si="5"/>
        <v/>
      </c>
      <c r="AP67" s="58" t="str">
        <f>IF(AO67&lt;'Patient Data'!$BI$4,"tPA w/in 60 minutes","")</f>
        <v/>
      </c>
      <c r="AQ67" s="58" t="str">
        <f>IF(BM67&lt;'Patient Data'!$BM$4,"tPA w/in 3 hours","")</f>
        <v/>
      </c>
      <c r="AR67" s="58" t="str">
        <f>IF(BF67&lt;'Patient Data'!$BF$4,"LSN within 3.5 hours","")</f>
        <v/>
      </c>
      <c r="AS67" s="58" t="str">
        <f t="shared" si="6"/>
        <v>-0-0-2-26-063</v>
      </c>
      <c r="AT67" s="57" t="str">
        <f t="shared" si="10"/>
        <v/>
      </c>
      <c r="AU67" s="57" t="str">
        <f t="shared" si="11"/>
        <v/>
      </c>
      <c r="AV67" s="57" t="str">
        <f t="shared" si="12"/>
        <v/>
      </c>
      <c r="AW67" s="57" t="str">
        <f t="shared" si="13"/>
        <v/>
      </c>
      <c r="AX67" s="57" t="str">
        <f t="shared" si="14"/>
        <v/>
      </c>
      <c r="AY67" s="57" t="str">
        <f t="shared" si="15"/>
        <v/>
      </c>
      <c r="AZ67" s="57" t="str">
        <f t="shared" si="16"/>
        <v/>
      </c>
      <c r="BA67" s="57" t="str">
        <f t="shared" si="17"/>
        <v/>
      </c>
      <c r="BB67" s="57" t="str">
        <f t="shared" si="18"/>
        <v/>
      </c>
      <c r="BC67" s="57" t="str">
        <f t="shared" si="19"/>
        <v/>
      </c>
      <c r="BD67" s="57" t="str">
        <f t="shared" si="20"/>
        <v/>
      </c>
      <c r="BE67" s="57" t="str">
        <f t="shared" si="21"/>
        <v/>
      </c>
      <c r="BF67" s="17" t="str">
        <f t="shared" si="7"/>
        <v/>
      </c>
      <c r="BG67" s="17" t="str">
        <f>IF(N67="","",AM67-'Patient Data'!$BG$4)</f>
        <v/>
      </c>
      <c r="BH67" s="18"/>
      <c r="BI67" s="17" t="str">
        <f>IF(O67="","",AO67-'Patient Data'!$BI$4)</f>
        <v/>
      </c>
      <c r="BK67" s="18"/>
      <c r="BL67" s="17" t="str">
        <f t="shared" si="8"/>
        <v/>
      </c>
      <c r="BM67" s="17" t="str">
        <f t="shared" si="9"/>
        <v/>
      </c>
      <c r="BN67" s="18"/>
    </row>
    <row r="68" spans="1:66" s="12" customFormat="1" ht="38.25" customHeight="1" thickBot="1">
      <c r="A68" s="47">
        <f t="shared" si="22"/>
        <v>0</v>
      </c>
      <c r="B68" s="47" t="str">
        <f t="shared" si="23"/>
        <v>2-26</v>
      </c>
      <c r="C68" s="32"/>
      <c r="D68" s="84" t="str">
        <f>$A68&amp;"-"&amp;$B68&amp;"-"&amp;TEXT(ROWS(D$5:D68),"000")</f>
        <v>0-2-26-064</v>
      </c>
      <c r="E68" s="101"/>
      <c r="F68" s="4"/>
      <c r="G68" s="4"/>
      <c r="H68" s="4"/>
      <c r="I68" s="4"/>
      <c r="J68" s="4"/>
      <c r="K68" s="102"/>
      <c r="L68" s="4"/>
      <c r="M68" s="4"/>
      <c r="N68" s="4"/>
      <c r="O68" s="4"/>
      <c r="P68" s="103"/>
      <c r="Q68" s="104"/>
      <c r="R68" s="100"/>
      <c r="S68" s="100"/>
      <c r="T68" s="65"/>
      <c r="U68" s="100"/>
      <c r="V68" s="100"/>
      <c r="W68" s="63"/>
      <c r="X68" s="63"/>
      <c r="Y68" s="63"/>
      <c r="Z68" s="63"/>
      <c r="AA68" s="65"/>
      <c r="AB68" s="65"/>
      <c r="AC68" s="65"/>
      <c r="AD68" s="65"/>
      <c r="AE68" s="65"/>
      <c r="AF68" s="100"/>
      <c r="AG68" s="100"/>
      <c r="AH68" s="65"/>
      <c r="AI68" s="57" t="str">
        <f t="shared" si="0"/>
        <v/>
      </c>
      <c r="AJ68" s="57" t="str">
        <f t="shared" si="1"/>
        <v/>
      </c>
      <c r="AK68" s="57" t="str">
        <f t="shared" si="2"/>
        <v/>
      </c>
      <c r="AL68" s="57" t="str">
        <f t="shared" si="3"/>
        <v/>
      </c>
      <c r="AM68" s="57" t="str">
        <f t="shared" si="4"/>
        <v/>
      </c>
      <c r="AN68" s="58" t="str">
        <f>IF(AM68&lt;'Patient Data'!$BG$4,"Labs complete w/in 45 minutes","")</f>
        <v/>
      </c>
      <c r="AO68" s="57" t="str">
        <f t="shared" si="5"/>
        <v/>
      </c>
      <c r="AP68" s="58" t="str">
        <f>IF(AO68&lt;'Patient Data'!$BI$4,"tPA w/in 60 minutes","")</f>
        <v/>
      </c>
      <c r="AQ68" s="58" t="str">
        <f>IF(BM68&lt;'Patient Data'!$BM$4,"tPA w/in 3 hours","")</f>
        <v/>
      </c>
      <c r="AR68" s="58" t="str">
        <f>IF(BF68&lt;'Patient Data'!$BF$4,"LSN within 3.5 hours","")</f>
        <v/>
      </c>
      <c r="AS68" s="58" t="str">
        <f t="shared" si="6"/>
        <v>-0-0-2-26-064</v>
      </c>
      <c r="AT68" s="57" t="str">
        <f t="shared" si="10"/>
        <v/>
      </c>
      <c r="AU68" s="57" t="str">
        <f t="shared" si="11"/>
        <v/>
      </c>
      <c r="AV68" s="57" t="str">
        <f t="shared" si="12"/>
        <v/>
      </c>
      <c r="AW68" s="57" t="str">
        <f t="shared" si="13"/>
        <v/>
      </c>
      <c r="AX68" s="57" t="str">
        <f t="shared" si="14"/>
        <v/>
      </c>
      <c r="AY68" s="57" t="str">
        <f t="shared" si="15"/>
        <v/>
      </c>
      <c r="AZ68" s="57" t="str">
        <f t="shared" si="16"/>
        <v/>
      </c>
      <c r="BA68" s="57" t="str">
        <f t="shared" si="17"/>
        <v/>
      </c>
      <c r="BB68" s="57" t="str">
        <f t="shared" si="18"/>
        <v/>
      </c>
      <c r="BC68" s="57" t="str">
        <f t="shared" si="19"/>
        <v/>
      </c>
      <c r="BD68" s="57" t="str">
        <f t="shared" si="20"/>
        <v/>
      </c>
      <c r="BE68" s="57" t="str">
        <f t="shared" si="21"/>
        <v/>
      </c>
      <c r="BF68" s="17" t="str">
        <f t="shared" si="7"/>
        <v/>
      </c>
      <c r="BG68" s="17" t="str">
        <f>IF(N68="","",AM68-'Patient Data'!$BG$4)</f>
        <v/>
      </c>
      <c r="BH68" s="18"/>
      <c r="BI68" s="17" t="str">
        <f>IF(O68="","",AO68-'Patient Data'!$BI$4)</f>
        <v/>
      </c>
      <c r="BK68" s="18"/>
      <c r="BL68" s="17" t="str">
        <f t="shared" si="8"/>
        <v/>
      </c>
      <c r="BM68" s="17" t="str">
        <f t="shared" si="9"/>
        <v/>
      </c>
      <c r="BN68" s="18"/>
    </row>
    <row r="69" spans="1:66" s="12" customFormat="1" ht="38.25" customHeight="1" thickBot="1">
      <c r="A69" s="47">
        <f t="shared" si="22"/>
        <v>0</v>
      </c>
      <c r="B69" s="47" t="str">
        <f t="shared" si="23"/>
        <v>2-26</v>
      </c>
      <c r="C69" s="32"/>
      <c r="D69" s="84" t="str">
        <f>$A69&amp;"-"&amp;$B69&amp;"-"&amp;TEXT(ROWS(D$5:D69),"000")</f>
        <v>0-2-26-065</v>
      </c>
      <c r="E69" s="101"/>
      <c r="F69" s="4"/>
      <c r="G69" s="4"/>
      <c r="H69" s="4"/>
      <c r="I69" s="4"/>
      <c r="J69" s="4"/>
      <c r="K69" s="102"/>
      <c r="L69" s="4"/>
      <c r="M69" s="4"/>
      <c r="N69" s="4"/>
      <c r="O69" s="4"/>
      <c r="P69" s="103"/>
      <c r="Q69" s="104"/>
      <c r="R69" s="100"/>
      <c r="S69" s="100"/>
      <c r="T69" s="65"/>
      <c r="U69" s="100"/>
      <c r="V69" s="100"/>
      <c r="W69" s="63"/>
      <c r="X69" s="63"/>
      <c r="Y69" s="63"/>
      <c r="Z69" s="63"/>
      <c r="AA69" s="65"/>
      <c r="AB69" s="65"/>
      <c r="AC69" s="65"/>
      <c r="AD69" s="65"/>
      <c r="AE69" s="65"/>
      <c r="AF69" s="100"/>
      <c r="AG69" s="100"/>
      <c r="AH69" s="65"/>
      <c r="AI69" s="57" t="str">
        <f t="shared" ref="AI69:AI132" si="24">IF(OR(ISBLANK(I69),ISBLANK(H69)),"",(IF(I69&lt;$H69,(I69-$H69)+24,(I69-$H69))))</f>
        <v/>
      </c>
      <c r="AJ69" s="57" t="str">
        <f t="shared" ref="AJ69:AJ132" si="25">IF(OR(ISBLANK(H69),ISBLANK(J69)),"",(IF(J69&lt;$H69,(J69-$H69)+24,(J69-$H69))))</f>
        <v/>
      </c>
      <c r="AK69" s="57" t="str">
        <f t="shared" ref="AK69:AK132" si="26">IF(OR(ISBLANK(L69),ISBLANK(H69)),"",(IF(L69&lt;$H69,(L69-$H69)+24,(L69-$H69))))</f>
        <v/>
      </c>
      <c r="AL69" s="57" t="str">
        <f t="shared" ref="AL69:AL132" si="27">IF(OR(ISBLANK(M69),ISBLANK(H69)),"",(IF(M69&lt;$H69,(M69-$H69)+24,(M69-$H69))))</f>
        <v/>
      </c>
      <c r="AM69" s="57" t="str">
        <f t="shared" ref="AM69:AM132" si="28">IF(OR(ISBLANK(N69),ISBLANK(H69)),"",(IF(N69&lt;$H69,(N69-$H69)+24,(N69-$H69))))</f>
        <v/>
      </c>
      <c r="AN69" s="58" t="str">
        <f>IF(AM69&lt;'Patient Data'!$BG$4,"Labs complete w/in 45 minutes","")</f>
        <v/>
      </c>
      <c r="AO69" s="57" t="str">
        <f t="shared" ref="AO69:AO132" si="29">IF(OR(ISBLANK(O69),ISBLANK(H69)),"",(IF(O69&lt;$H69,(O69-$H69)+24,(O69-$H69))))</f>
        <v/>
      </c>
      <c r="AP69" s="58" t="str">
        <f>IF(AO69&lt;'Patient Data'!$BI$4,"tPA w/in 60 minutes","")</f>
        <v/>
      </c>
      <c r="AQ69" s="58" t="str">
        <f>IF(BM69&lt;'Patient Data'!$BM$4,"tPA w/in 3 hours","")</f>
        <v/>
      </c>
      <c r="AR69" s="58" t="str">
        <f>IF(BF69&lt;'Patient Data'!$BF$4,"LSN within 3.5 hours","")</f>
        <v/>
      </c>
      <c r="AS69" s="58" t="str">
        <f t="shared" ref="AS69:AS132" si="30">IF(D69="","",CONCATENATE(C69,"-",A69,"-",D69))</f>
        <v>-0-0-2-26-065</v>
      </c>
      <c r="AT69" s="57" t="str">
        <f t="shared" si="10"/>
        <v/>
      </c>
      <c r="AU69" s="57" t="str">
        <f t="shared" si="11"/>
        <v/>
      </c>
      <c r="AV69" s="57" t="str">
        <f t="shared" si="12"/>
        <v/>
      </c>
      <c r="AW69" s="57" t="str">
        <f t="shared" si="13"/>
        <v/>
      </c>
      <c r="AX69" s="57" t="str">
        <f t="shared" si="14"/>
        <v/>
      </c>
      <c r="AY69" s="57" t="str">
        <f t="shared" si="15"/>
        <v/>
      </c>
      <c r="AZ69" s="57" t="str">
        <f t="shared" si="16"/>
        <v/>
      </c>
      <c r="BA69" s="57" t="str">
        <f t="shared" si="17"/>
        <v/>
      </c>
      <c r="BB69" s="57" t="str">
        <f t="shared" si="18"/>
        <v/>
      </c>
      <c r="BC69" s="57" t="str">
        <f t="shared" si="19"/>
        <v/>
      </c>
      <c r="BD69" s="57" t="str">
        <f t="shared" si="20"/>
        <v/>
      </c>
      <c r="BE69" s="57" t="str">
        <f t="shared" si="21"/>
        <v/>
      </c>
      <c r="BF69" s="17" t="str">
        <f t="shared" ref="BF69:BF132" si="31">IF(F69="","",(IF(H69-F69&lt;0,-(24-(H69-F69)-25),(H69-F69))))</f>
        <v/>
      </c>
      <c r="BG69" s="17" t="str">
        <f>IF(N69="","",AM69-'Patient Data'!$BG$4)</f>
        <v/>
      </c>
      <c r="BH69" s="18"/>
      <c r="BI69" s="17" t="str">
        <f>IF(O69="","",AO69-'Patient Data'!$BI$4)</f>
        <v/>
      </c>
      <c r="BK69" s="18"/>
      <c r="BL69" s="17" t="str">
        <f t="shared" ref="BL69:BL132" si="32">+AR69</f>
        <v/>
      </c>
      <c r="BM69" s="17" t="str">
        <f t="shared" ref="BM69:BM132" si="33">IF(O69="","",O69-F69)</f>
        <v/>
      </c>
      <c r="BN69" s="18"/>
    </row>
    <row r="70" spans="1:66" s="12" customFormat="1" ht="38.25" customHeight="1" thickBot="1">
      <c r="A70" s="47">
        <f t="shared" si="22"/>
        <v>0</v>
      </c>
      <c r="B70" s="47" t="str">
        <f t="shared" si="23"/>
        <v>2-26</v>
      </c>
      <c r="C70" s="32"/>
      <c r="D70" s="84" t="str">
        <f>$A70&amp;"-"&amp;$B70&amp;"-"&amp;TEXT(ROWS(D$5:D70),"000")</f>
        <v>0-2-26-066</v>
      </c>
      <c r="E70" s="101"/>
      <c r="F70" s="4"/>
      <c r="G70" s="4"/>
      <c r="H70" s="4"/>
      <c r="I70" s="4"/>
      <c r="J70" s="4"/>
      <c r="K70" s="102"/>
      <c r="L70" s="4"/>
      <c r="M70" s="4"/>
      <c r="N70" s="4"/>
      <c r="O70" s="4"/>
      <c r="P70" s="103"/>
      <c r="Q70" s="104"/>
      <c r="R70" s="100"/>
      <c r="S70" s="100"/>
      <c r="T70" s="65"/>
      <c r="U70" s="100"/>
      <c r="V70" s="100"/>
      <c r="W70" s="63"/>
      <c r="X70" s="63"/>
      <c r="Y70" s="63"/>
      <c r="Z70" s="63"/>
      <c r="AA70" s="65"/>
      <c r="AB70" s="65"/>
      <c r="AC70" s="65"/>
      <c r="AD70" s="65"/>
      <c r="AE70" s="65"/>
      <c r="AF70" s="100"/>
      <c r="AG70" s="100"/>
      <c r="AH70" s="65"/>
      <c r="AI70" s="57" t="str">
        <f t="shared" si="24"/>
        <v/>
      </c>
      <c r="AJ70" s="57" t="str">
        <f t="shared" si="25"/>
        <v/>
      </c>
      <c r="AK70" s="57" t="str">
        <f t="shared" si="26"/>
        <v/>
      </c>
      <c r="AL70" s="57" t="str">
        <f t="shared" si="27"/>
        <v/>
      </c>
      <c r="AM70" s="57" t="str">
        <f t="shared" si="28"/>
        <v/>
      </c>
      <c r="AN70" s="58" t="str">
        <f>IF(AM70&lt;'Patient Data'!$BG$4,"Labs complete w/in 45 minutes","")</f>
        <v/>
      </c>
      <c r="AO70" s="57" t="str">
        <f t="shared" si="29"/>
        <v/>
      </c>
      <c r="AP70" s="58" t="str">
        <f>IF(AO70&lt;'Patient Data'!$BI$4,"tPA w/in 60 minutes","")</f>
        <v/>
      </c>
      <c r="AQ70" s="58" t="str">
        <f>IF(BM70&lt;'Patient Data'!$BM$4,"tPA w/in 3 hours","")</f>
        <v/>
      </c>
      <c r="AR70" s="58" t="str">
        <f>IF(BF70&lt;'Patient Data'!$BF$4,"LSN within 3.5 hours","")</f>
        <v/>
      </c>
      <c r="AS70" s="58" t="str">
        <f t="shared" si="30"/>
        <v>-0-0-2-26-066</v>
      </c>
      <c r="AT70" s="57" t="str">
        <f t="shared" ref="AT70:AT133" si="34">IF(OR(ISBLANK(AA70),ISBLANK(H70)),"",(IF(AA70&lt;$H70,(AA70-$H70)+24,(AA70-$H70))))</f>
        <v/>
      </c>
      <c r="AU70" s="57" t="str">
        <f t="shared" ref="AU70:AU133" si="35">IF(OR(ISBLANK(AB70),ISBLANK(AA70)),"",(IF(AB70&lt;$AA70,(AB70-$AA70)+24,(AB70-$AA70))))</f>
        <v/>
      </c>
      <c r="AV70" s="57" t="str">
        <f t="shared" ref="AV70:AV133" si="36">IF(OR(ISBLANK(AB70),ISBLANK(AC70)),"",(IF(AC70&lt;$AB70,(AC70-$AB70)+24,(AC70-$AB70))))</f>
        <v/>
      </c>
      <c r="AW70" s="57" t="str">
        <f t="shared" ref="AW70:AW133" si="37">IF(OR(ISBLANK(AC70),ISBLANK(AD70)),"",(IF(AD70&lt;$AC70,(AD70-$AC70)+24,(AD70-$AC70))))</f>
        <v/>
      </c>
      <c r="AX70" s="57" t="str">
        <f t="shared" ref="AX70:AX133" si="38">IF(OR(ISBLANK(AD70),ISBLANK(AE70)),"",(IF(AE70&lt;$AD70,(AE70-$AD70)+24,(AE70-$AD70))))</f>
        <v/>
      </c>
      <c r="AY70" s="57" t="str">
        <f t="shared" ref="AY70:AY133" si="39">IF(OR(ISBLANK(AE70),ISBLANK(AC70)),"",(IF(AE70&lt;$AC70,(AE70-$AC70)+24,(AE70-$AC70))))</f>
        <v/>
      </c>
      <c r="AZ70" s="57" t="str">
        <f t="shared" ref="AZ70:AZ133" si="40">IF(OR(ISBLANK(H70),ISBLANK(AE70)),"",(IF(AE70&lt;$H70,(AE70-$H70)+24,(AE70-$H70))))</f>
        <v/>
      </c>
      <c r="BA70" s="57" t="str">
        <f t="shared" ref="BA70:BA133" si="41">IF(OR(ISBLANK(H70),ISBLANK(AB70)),"",(IF(AB70&lt;$H70,(AB70-$H70)+24,(AB70-$H70))))</f>
        <v/>
      </c>
      <c r="BB70" s="57" t="str">
        <f t="shared" ref="BB70:BB133" si="42">IF(OR(ISBLANK(AB70),ISBLANK(AE70)),"",(IF(AE70&lt;$AB70,(AE70-$AB70)+24,(AE70-$AB70))))</f>
        <v/>
      </c>
      <c r="BC70" s="57" t="str">
        <f t="shared" ref="BC70:BC133" si="43">IF(OR(ISBLANK(H70),ISBLANK(T70)),"",(IF(T70&lt;$H70,(T70-$H70)+24,(T70-$H70))))</f>
        <v/>
      </c>
      <c r="BD70" s="57" t="str">
        <f t="shared" ref="BD70:BD133" si="44">IF(OR(ISBLANK(F70),ISBLANK(G70)),"",(IF(G70&lt;$F70,(G70-$F70)+24,(G70-$F70))))</f>
        <v/>
      </c>
      <c r="BE70" s="57" t="str">
        <f t="shared" ref="BE70:BE133" si="45">IF(OR(ISBLANK(G70),ISBLANK(H70)),"",(IF(H70&lt;$G70,(H70-$G70)+24,(H70-$G70))))</f>
        <v/>
      </c>
      <c r="BF70" s="17" t="str">
        <f t="shared" si="31"/>
        <v/>
      </c>
      <c r="BG70" s="17" t="str">
        <f>IF(N70="","",AM70-'Patient Data'!$BG$4)</f>
        <v/>
      </c>
      <c r="BH70" s="18"/>
      <c r="BI70" s="17" t="str">
        <f>IF(O70="","",AO70-'Patient Data'!$BI$4)</f>
        <v/>
      </c>
      <c r="BK70" s="18"/>
      <c r="BL70" s="17" t="str">
        <f t="shared" si="32"/>
        <v/>
      </c>
      <c r="BM70" s="17" t="str">
        <f t="shared" si="33"/>
        <v/>
      </c>
      <c r="BN70" s="18"/>
    </row>
    <row r="71" spans="1:66" s="12" customFormat="1" ht="38.25" customHeight="1" thickBot="1">
      <c r="A71" s="47">
        <f t="shared" ref="A71:A134" si="46">+$A$5</f>
        <v>0</v>
      </c>
      <c r="B71" s="47" t="str">
        <f t="shared" ref="B71:B134" si="47">+$B$5</f>
        <v>2-26</v>
      </c>
      <c r="C71" s="32"/>
      <c r="D71" s="84" t="str">
        <f>$A71&amp;"-"&amp;$B71&amp;"-"&amp;TEXT(ROWS(D$5:D71),"000")</f>
        <v>0-2-26-067</v>
      </c>
      <c r="E71" s="101"/>
      <c r="F71" s="4"/>
      <c r="G71" s="4"/>
      <c r="H71" s="4"/>
      <c r="I71" s="4"/>
      <c r="J71" s="4"/>
      <c r="K71" s="102"/>
      <c r="L71" s="4"/>
      <c r="M71" s="4"/>
      <c r="N71" s="4"/>
      <c r="O71" s="4"/>
      <c r="P71" s="103"/>
      <c r="Q71" s="104"/>
      <c r="R71" s="100"/>
      <c r="S71" s="100"/>
      <c r="T71" s="65"/>
      <c r="U71" s="100"/>
      <c r="V71" s="100"/>
      <c r="W71" s="63"/>
      <c r="X71" s="63"/>
      <c r="Y71" s="63"/>
      <c r="Z71" s="63"/>
      <c r="AA71" s="65"/>
      <c r="AB71" s="65"/>
      <c r="AC71" s="65"/>
      <c r="AD71" s="65"/>
      <c r="AE71" s="65"/>
      <c r="AF71" s="100"/>
      <c r="AG71" s="100"/>
      <c r="AH71" s="65"/>
      <c r="AI71" s="57" t="str">
        <f t="shared" si="24"/>
        <v/>
      </c>
      <c r="AJ71" s="57" t="str">
        <f t="shared" si="25"/>
        <v/>
      </c>
      <c r="AK71" s="57" t="str">
        <f t="shared" si="26"/>
        <v/>
      </c>
      <c r="AL71" s="57" t="str">
        <f t="shared" si="27"/>
        <v/>
      </c>
      <c r="AM71" s="57" t="str">
        <f t="shared" si="28"/>
        <v/>
      </c>
      <c r="AN71" s="58" t="str">
        <f>IF(AM71&lt;'Patient Data'!$BG$4,"Labs complete w/in 45 minutes","")</f>
        <v/>
      </c>
      <c r="AO71" s="57" t="str">
        <f t="shared" si="29"/>
        <v/>
      </c>
      <c r="AP71" s="58" t="str">
        <f>IF(AO71&lt;'Patient Data'!$BI$4,"tPA w/in 60 minutes","")</f>
        <v/>
      </c>
      <c r="AQ71" s="58" t="str">
        <f>IF(BM71&lt;'Patient Data'!$BM$4,"tPA w/in 3 hours","")</f>
        <v/>
      </c>
      <c r="AR71" s="58" t="str">
        <f>IF(BF71&lt;'Patient Data'!$BF$4,"LSN within 3.5 hours","")</f>
        <v/>
      </c>
      <c r="AS71" s="58" t="str">
        <f t="shared" si="30"/>
        <v>-0-0-2-26-067</v>
      </c>
      <c r="AT71" s="57" t="str">
        <f t="shared" si="34"/>
        <v/>
      </c>
      <c r="AU71" s="57" t="str">
        <f t="shared" si="35"/>
        <v/>
      </c>
      <c r="AV71" s="57" t="str">
        <f t="shared" si="36"/>
        <v/>
      </c>
      <c r="AW71" s="57" t="str">
        <f t="shared" si="37"/>
        <v/>
      </c>
      <c r="AX71" s="57" t="str">
        <f t="shared" si="38"/>
        <v/>
      </c>
      <c r="AY71" s="57" t="str">
        <f t="shared" si="39"/>
        <v/>
      </c>
      <c r="AZ71" s="57" t="str">
        <f t="shared" si="40"/>
        <v/>
      </c>
      <c r="BA71" s="57" t="str">
        <f t="shared" si="41"/>
        <v/>
      </c>
      <c r="BB71" s="57" t="str">
        <f t="shared" si="42"/>
        <v/>
      </c>
      <c r="BC71" s="57" t="str">
        <f t="shared" si="43"/>
        <v/>
      </c>
      <c r="BD71" s="57" t="str">
        <f t="shared" si="44"/>
        <v/>
      </c>
      <c r="BE71" s="57" t="str">
        <f t="shared" si="45"/>
        <v/>
      </c>
      <c r="BF71" s="17" t="str">
        <f t="shared" si="31"/>
        <v/>
      </c>
      <c r="BG71" s="17" t="str">
        <f>IF(N71="","",AM71-'Patient Data'!$BG$4)</f>
        <v/>
      </c>
      <c r="BH71" s="18"/>
      <c r="BI71" s="17" t="str">
        <f>IF(O71="","",AO71-'Patient Data'!$BI$4)</f>
        <v/>
      </c>
      <c r="BK71" s="18"/>
      <c r="BL71" s="17" t="str">
        <f t="shared" si="32"/>
        <v/>
      </c>
      <c r="BM71" s="17" t="str">
        <f t="shared" si="33"/>
        <v/>
      </c>
      <c r="BN71" s="18"/>
    </row>
    <row r="72" spans="1:66" s="12" customFormat="1" ht="38.25" customHeight="1" thickBot="1">
      <c r="A72" s="47">
        <f t="shared" si="46"/>
        <v>0</v>
      </c>
      <c r="B72" s="47" t="str">
        <f t="shared" si="47"/>
        <v>2-26</v>
      </c>
      <c r="C72" s="32"/>
      <c r="D72" s="84" t="str">
        <f>$A72&amp;"-"&amp;$B72&amp;"-"&amp;TEXT(ROWS(D$5:D72),"000")</f>
        <v>0-2-26-068</v>
      </c>
      <c r="E72" s="101"/>
      <c r="F72" s="4"/>
      <c r="G72" s="4"/>
      <c r="H72" s="4"/>
      <c r="I72" s="4"/>
      <c r="J72" s="4"/>
      <c r="K72" s="102"/>
      <c r="L72" s="4"/>
      <c r="M72" s="4"/>
      <c r="N72" s="4"/>
      <c r="O72" s="4"/>
      <c r="P72" s="103"/>
      <c r="Q72" s="104"/>
      <c r="R72" s="100"/>
      <c r="S72" s="100"/>
      <c r="T72" s="65"/>
      <c r="U72" s="100"/>
      <c r="V72" s="100"/>
      <c r="W72" s="63"/>
      <c r="X72" s="63"/>
      <c r="Y72" s="63"/>
      <c r="Z72" s="63"/>
      <c r="AA72" s="65"/>
      <c r="AB72" s="65"/>
      <c r="AC72" s="65"/>
      <c r="AD72" s="65"/>
      <c r="AE72" s="65"/>
      <c r="AF72" s="100"/>
      <c r="AG72" s="100"/>
      <c r="AH72" s="65"/>
      <c r="AI72" s="57" t="str">
        <f t="shared" si="24"/>
        <v/>
      </c>
      <c r="AJ72" s="57" t="str">
        <f t="shared" si="25"/>
        <v/>
      </c>
      <c r="AK72" s="57" t="str">
        <f t="shared" si="26"/>
        <v/>
      </c>
      <c r="AL72" s="57" t="str">
        <f t="shared" si="27"/>
        <v/>
      </c>
      <c r="AM72" s="57" t="str">
        <f t="shared" si="28"/>
        <v/>
      </c>
      <c r="AN72" s="58" t="str">
        <f>IF(AM72&lt;'Patient Data'!$BG$4,"Labs complete w/in 45 minutes","")</f>
        <v/>
      </c>
      <c r="AO72" s="57" t="str">
        <f t="shared" si="29"/>
        <v/>
      </c>
      <c r="AP72" s="58" t="str">
        <f>IF(AO72&lt;'Patient Data'!$BI$4,"tPA w/in 60 minutes","")</f>
        <v/>
      </c>
      <c r="AQ72" s="58" t="str">
        <f>IF(BM72&lt;'Patient Data'!$BM$4,"tPA w/in 3 hours","")</f>
        <v/>
      </c>
      <c r="AR72" s="58" t="str">
        <f>IF(BF72&lt;'Patient Data'!$BF$4,"LSN within 3.5 hours","")</f>
        <v/>
      </c>
      <c r="AS72" s="58" t="str">
        <f t="shared" si="30"/>
        <v>-0-0-2-26-068</v>
      </c>
      <c r="AT72" s="57" t="str">
        <f t="shared" si="34"/>
        <v/>
      </c>
      <c r="AU72" s="57" t="str">
        <f t="shared" si="35"/>
        <v/>
      </c>
      <c r="AV72" s="57" t="str">
        <f t="shared" si="36"/>
        <v/>
      </c>
      <c r="AW72" s="57" t="str">
        <f t="shared" si="37"/>
        <v/>
      </c>
      <c r="AX72" s="57" t="str">
        <f t="shared" si="38"/>
        <v/>
      </c>
      <c r="AY72" s="57" t="str">
        <f t="shared" si="39"/>
        <v/>
      </c>
      <c r="AZ72" s="57" t="str">
        <f t="shared" si="40"/>
        <v/>
      </c>
      <c r="BA72" s="57" t="str">
        <f t="shared" si="41"/>
        <v/>
      </c>
      <c r="BB72" s="57" t="str">
        <f t="shared" si="42"/>
        <v/>
      </c>
      <c r="BC72" s="57" t="str">
        <f t="shared" si="43"/>
        <v/>
      </c>
      <c r="BD72" s="57" t="str">
        <f t="shared" si="44"/>
        <v/>
      </c>
      <c r="BE72" s="57" t="str">
        <f t="shared" si="45"/>
        <v/>
      </c>
      <c r="BF72" s="17" t="str">
        <f t="shared" si="31"/>
        <v/>
      </c>
      <c r="BG72" s="17" t="str">
        <f>IF(N72="","",AM72-'Patient Data'!$BG$4)</f>
        <v/>
      </c>
      <c r="BH72" s="18"/>
      <c r="BI72" s="17" t="str">
        <f>IF(O72="","",AO72-'Patient Data'!$BI$4)</f>
        <v/>
      </c>
      <c r="BK72" s="18"/>
      <c r="BL72" s="17" t="str">
        <f t="shared" si="32"/>
        <v/>
      </c>
      <c r="BM72" s="17" t="str">
        <f t="shared" si="33"/>
        <v/>
      </c>
      <c r="BN72" s="18"/>
    </row>
    <row r="73" spans="1:66" s="12" customFormat="1" ht="38.25" customHeight="1" thickBot="1">
      <c r="A73" s="47">
        <f t="shared" si="46"/>
        <v>0</v>
      </c>
      <c r="B73" s="47" t="str">
        <f t="shared" si="47"/>
        <v>2-26</v>
      </c>
      <c r="C73" s="32"/>
      <c r="D73" s="84" t="str">
        <f>$A73&amp;"-"&amp;$B73&amp;"-"&amp;TEXT(ROWS(D$5:D73),"000")</f>
        <v>0-2-26-069</v>
      </c>
      <c r="E73" s="101"/>
      <c r="F73" s="4"/>
      <c r="G73" s="4"/>
      <c r="H73" s="4"/>
      <c r="I73" s="4"/>
      <c r="J73" s="4"/>
      <c r="K73" s="102"/>
      <c r="L73" s="4"/>
      <c r="M73" s="4"/>
      <c r="N73" s="4"/>
      <c r="O73" s="4"/>
      <c r="P73" s="103"/>
      <c r="Q73" s="104"/>
      <c r="R73" s="100"/>
      <c r="S73" s="100"/>
      <c r="T73" s="65"/>
      <c r="U73" s="100"/>
      <c r="V73" s="100"/>
      <c r="W73" s="63"/>
      <c r="X73" s="63"/>
      <c r="Y73" s="63"/>
      <c r="Z73" s="63"/>
      <c r="AA73" s="65"/>
      <c r="AB73" s="65"/>
      <c r="AC73" s="65"/>
      <c r="AD73" s="65"/>
      <c r="AE73" s="65"/>
      <c r="AF73" s="100"/>
      <c r="AG73" s="100"/>
      <c r="AH73" s="65"/>
      <c r="AI73" s="57" t="str">
        <f t="shared" si="24"/>
        <v/>
      </c>
      <c r="AJ73" s="57" t="str">
        <f t="shared" si="25"/>
        <v/>
      </c>
      <c r="AK73" s="57" t="str">
        <f t="shared" si="26"/>
        <v/>
      </c>
      <c r="AL73" s="57" t="str">
        <f t="shared" si="27"/>
        <v/>
      </c>
      <c r="AM73" s="57" t="str">
        <f t="shared" si="28"/>
        <v/>
      </c>
      <c r="AN73" s="58" t="str">
        <f>IF(AM73&lt;'Patient Data'!$BG$4,"Labs complete w/in 45 minutes","")</f>
        <v/>
      </c>
      <c r="AO73" s="57" t="str">
        <f t="shared" si="29"/>
        <v/>
      </c>
      <c r="AP73" s="58" t="str">
        <f>IF(AO73&lt;'Patient Data'!$BI$4,"tPA w/in 60 minutes","")</f>
        <v/>
      </c>
      <c r="AQ73" s="58" t="str">
        <f>IF(BM73&lt;'Patient Data'!$BM$4,"tPA w/in 3 hours","")</f>
        <v/>
      </c>
      <c r="AR73" s="58" t="str">
        <f>IF(BF73&lt;'Patient Data'!$BF$4,"LSN within 3.5 hours","")</f>
        <v/>
      </c>
      <c r="AS73" s="58" t="str">
        <f t="shared" si="30"/>
        <v>-0-0-2-26-069</v>
      </c>
      <c r="AT73" s="57" t="str">
        <f t="shared" si="34"/>
        <v/>
      </c>
      <c r="AU73" s="57" t="str">
        <f t="shared" si="35"/>
        <v/>
      </c>
      <c r="AV73" s="57" t="str">
        <f t="shared" si="36"/>
        <v/>
      </c>
      <c r="AW73" s="57" t="str">
        <f t="shared" si="37"/>
        <v/>
      </c>
      <c r="AX73" s="57" t="str">
        <f t="shared" si="38"/>
        <v/>
      </c>
      <c r="AY73" s="57" t="str">
        <f t="shared" si="39"/>
        <v/>
      </c>
      <c r="AZ73" s="57" t="str">
        <f t="shared" si="40"/>
        <v/>
      </c>
      <c r="BA73" s="57" t="str">
        <f t="shared" si="41"/>
        <v/>
      </c>
      <c r="BB73" s="57" t="str">
        <f t="shared" si="42"/>
        <v/>
      </c>
      <c r="BC73" s="57" t="str">
        <f t="shared" si="43"/>
        <v/>
      </c>
      <c r="BD73" s="57" t="str">
        <f t="shared" si="44"/>
        <v/>
      </c>
      <c r="BE73" s="57" t="str">
        <f t="shared" si="45"/>
        <v/>
      </c>
      <c r="BF73" s="17" t="str">
        <f t="shared" si="31"/>
        <v/>
      </c>
      <c r="BG73" s="17" t="str">
        <f>IF(N73="","",AM73-'Patient Data'!$BG$4)</f>
        <v/>
      </c>
      <c r="BH73" s="18"/>
      <c r="BI73" s="17" t="str">
        <f>IF(O73="","",AO73-'Patient Data'!$BI$4)</f>
        <v/>
      </c>
      <c r="BK73" s="18"/>
      <c r="BL73" s="17" t="str">
        <f t="shared" si="32"/>
        <v/>
      </c>
      <c r="BM73" s="17" t="str">
        <f t="shared" si="33"/>
        <v/>
      </c>
      <c r="BN73" s="18"/>
    </row>
    <row r="74" spans="1:66" s="12" customFormat="1" ht="38.25" customHeight="1" thickBot="1">
      <c r="A74" s="47">
        <f t="shared" si="46"/>
        <v>0</v>
      </c>
      <c r="B74" s="47" t="str">
        <f t="shared" si="47"/>
        <v>2-26</v>
      </c>
      <c r="C74" s="32"/>
      <c r="D74" s="84" t="str">
        <f>$A74&amp;"-"&amp;$B74&amp;"-"&amp;TEXT(ROWS(D$5:D74),"000")</f>
        <v>0-2-26-070</v>
      </c>
      <c r="E74" s="101"/>
      <c r="F74" s="4"/>
      <c r="G74" s="4"/>
      <c r="H74" s="4"/>
      <c r="I74" s="4"/>
      <c r="J74" s="4"/>
      <c r="K74" s="102"/>
      <c r="L74" s="4"/>
      <c r="M74" s="4"/>
      <c r="N74" s="4"/>
      <c r="O74" s="4"/>
      <c r="P74" s="103"/>
      <c r="Q74" s="104"/>
      <c r="R74" s="100"/>
      <c r="S74" s="100"/>
      <c r="T74" s="65"/>
      <c r="U74" s="100"/>
      <c r="V74" s="100"/>
      <c r="W74" s="63"/>
      <c r="X74" s="63"/>
      <c r="Y74" s="63"/>
      <c r="Z74" s="63"/>
      <c r="AA74" s="65"/>
      <c r="AB74" s="65"/>
      <c r="AC74" s="65"/>
      <c r="AD74" s="65"/>
      <c r="AE74" s="65"/>
      <c r="AF74" s="100"/>
      <c r="AG74" s="100"/>
      <c r="AH74" s="65"/>
      <c r="AI74" s="57" t="str">
        <f t="shared" si="24"/>
        <v/>
      </c>
      <c r="AJ74" s="57" t="str">
        <f t="shared" si="25"/>
        <v/>
      </c>
      <c r="AK74" s="57" t="str">
        <f t="shared" si="26"/>
        <v/>
      </c>
      <c r="AL74" s="57" t="str">
        <f t="shared" si="27"/>
        <v/>
      </c>
      <c r="AM74" s="57" t="str">
        <f t="shared" si="28"/>
        <v/>
      </c>
      <c r="AN74" s="58" t="str">
        <f>IF(AM74&lt;'Patient Data'!$BG$4,"Labs complete w/in 45 minutes","")</f>
        <v/>
      </c>
      <c r="AO74" s="57" t="str">
        <f t="shared" si="29"/>
        <v/>
      </c>
      <c r="AP74" s="58" t="str">
        <f>IF(AO74&lt;'Patient Data'!$BI$4,"tPA w/in 60 minutes","")</f>
        <v/>
      </c>
      <c r="AQ74" s="58" t="str">
        <f>IF(BM74&lt;'Patient Data'!$BM$4,"tPA w/in 3 hours","")</f>
        <v/>
      </c>
      <c r="AR74" s="58" t="str">
        <f>IF(BF74&lt;'Patient Data'!$BF$4,"LSN within 3.5 hours","")</f>
        <v/>
      </c>
      <c r="AS74" s="58" t="str">
        <f t="shared" si="30"/>
        <v>-0-0-2-26-070</v>
      </c>
      <c r="AT74" s="57" t="str">
        <f t="shared" si="34"/>
        <v/>
      </c>
      <c r="AU74" s="57" t="str">
        <f t="shared" si="35"/>
        <v/>
      </c>
      <c r="AV74" s="57" t="str">
        <f t="shared" si="36"/>
        <v/>
      </c>
      <c r="AW74" s="57" t="str">
        <f t="shared" si="37"/>
        <v/>
      </c>
      <c r="AX74" s="57" t="str">
        <f t="shared" si="38"/>
        <v/>
      </c>
      <c r="AY74" s="57" t="str">
        <f t="shared" si="39"/>
        <v/>
      </c>
      <c r="AZ74" s="57" t="str">
        <f t="shared" si="40"/>
        <v/>
      </c>
      <c r="BA74" s="57" t="str">
        <f t="shared" si="41"/>
        <v/>
      </c>
      <c r="BB74" s="57" t="str">
        <f t="shared" si="42"/>
        <v/>
      </c>
      <c r="BC74" s="57" t="str">
        <f t="shared" si="43"/>
        <v/>
      </c>
      <c r="BD74" s="57" t="str">
        <f t="shared" si="44"/>
        <v/>
      </c>
      <c r="BE74" s="57" t="str">
        <f t="shared" si="45"/>
        <v/>
      </c>
      <c r="BF74" s="17" t="str">
        <f t="shared" si="31"/>
        <v/>
      </c>
      <c r="BG74" s="17" t="str">
        <f>IF(N74="","",AM74-'Patient Data'!$BG$4)</f>
        <v/>
      </c>
      <c r="BH74" s="18"/>
      <c r="BI74" s="17" t="str">
        <f>IF(O74="","",AO74-'Patient Data'!$BI$4)</f>
        <v/>
      </c>
      <c r="BK74" s="18"/>
      <c r="BL74" s="17" t="str">
        <f t="shared" si="32"/>
        <v/>
      </c>
      <c r="BM74" s="17" t="str">
        <f t="shared" si="33"/>
        <v/>
      </c>
      <c r="BN74" s="18"/>
    </row>
    <row r="75" spans="1:66" s="12" customFormat="1" ht="38.25" customHeight="1" thickBot="1">
      <c r="A75" s="47">
        <f t="shared" si="46"/>
        <v>0</v>
      </c>
      <c r="B75" s="47" t="str">
        <f t="shared" si="47"/>
        <v>2-26</v>
      </c>
      <c r="C75" s="32"/>
      <c r="D75" s="84" t="str">
        <f>$A75&amp;"-"&amp;$B75&amp;"-"&amp;TEXT(ROWS(D$5:D75),"000")</f>
        <v>0-2-26-071</v>
      </c>
      <c r="E75" s="101"/>
      <c r="F75" s="4"/>
      <c r="G75" s="4"/>
      <c r="H75" s="4"/>
      <c r="I75" s="4"/>
      <c r="J75" s="4"/>
      <c r="K75" s="102"/>
      <c r="L75" s="4"/>
      <c r="M75" s="4"/>
      <c r="N75" s="4"/>
      <c r="O75" s="4"/>
      <c r="P75" s="103"/>
      <c r="Q75" s="104"/>
      <c r="R75" s="100"/>
      <c r="S75" s="100"/>
      <c r="T75" s="65"/>
      <c r="U75" s="100"/>
      <c r="V75" s="100"/>
      <c r="W75" s="63"/>
      <c r="X75" s="63"/>
      <c r="Y75" s="63"/>
      <c r="Z75" s="63"/>
      <c r="AA75" s="65"/>
      <c r="AB75" s="65"/>
      <c r="AC75" s="65"/>
      <c r="AD75" s="65"/>
      <c r="AE75" s="65"/>
      <c r="AF75" s="100"/>
      <c r="AG75" s="100"/>
      <c r="AH75" s="65"/>
      <c r="AI75" s="57" t="str">
        <f t="shared" si="24"/>
        <v/>
      </c>
      <c r="AJ75" s="57" t="str">
        <f t="shared" si="25"/>
        <v/>
      </c>
      <c r="AK75" s="57" t="str">
        <f t="shared" si="26"/>
        <v/>
      </c>
      <c r="AL75" s="57" t="str">
        <f t="shared" si="27"/>
        <v/>
      </c>
      <c r="AM75" s="57" t="str">
        <f t="shared" si="28"/>
        <v/>
      </c>
      <c r="AN75" s="58" t="str">
        <f>IF(AM75&lt;'Patient Data'!$BG$4,"Labs complete w/in 45 minutes","")</f>
        <v/>
      </c>
      <c r="AO75" s="57" t="str">
        <f t="shared" si="29"/>
        <v/>
      </c>
      <c r="AP75" s="58" t="str">
        <f>IF(AO75&lt;'Patient Data'!$BI$4,"tPA w/in 60 minutes","")</f>
        <v/>
      </c>
      <c r="AQ75" s="58" t="str">
        <f>IF(BM75&lt;'Patient Data'!$BM$4,"tPA w/in 3 hours","")</f>
        <v/>
      </c>
      <c r="AR75" s="58" t="str">
        <f>IF(BF75&lt;'Patient Data'!$BF$4,"LSN within 3.5 hours","")</f>
        <v/>
      </c>
      <c r="AS75" s="58" t="str">
        <f t="shared" si="30"/>
        <v>-0-0-2-26-071</v>
      </c>
      <c r="AT75" s="57" t="str">
        <f t="shared" si="34"/>
        <v/>
      </c>
      <c r="AU75" s="57" t="str">
        <f t="shared" si="35"/>
        <v/>
      </c>
      <c r="AV75" s="57" t="str">
        <f t="shared" si="36"/>
        <v/>
      </c>
      <c r="AW75" s="57" t="str">
        <f t="shared" si="37"/>
        <v/>
      </c>
      <c r="AX75" s="57" t="str">
        <f t="shared" si="38"/>
        <v/>
      </c>
      <c r="AY75" s="57" t="str">
        <f t="shared" si="39"/>
        <v/>
      </c>
      <c r="AZ75" s="57" t="str">
        <f t="shared" si="40"/>
        <v/>
      </c>
      <c r="BA75" s="57" t="str">
        <f t="shared" si="41"/>
        <v/>
      </c>
      <c r="BB75" s="57" t="str">
        <f t="shared" si="42"/>
        <v/>
      </c>
      <c r="BC75" s="57" t="str">
        <f t="shared" si="43"/>
        <v/>
      </c>
      <c r="BD75" s="57" t="str">
        <f t="shared" si="44"/>
        <v/>
      </c>
      <c r="BE75" s="57" t="str">
        <f t="shared" si="45"/>
        <v/>
      </c>
      <c r="BF75" s="17" t="str">
        <f t="shared" si="31"/>
        <v/>
      </c>
      <c r="BG75" s="17" t="str">
        <f>IF(N75="","",AM75-'Patient Data'!$BG$4)</f>
        <v/>
      </c>
      <c r="BH75" s="18"/>
      <c r="BI75" s="17" t="str">
        <f>IF(O75="","",AO75-'Patient Data'!$BI$4)</f>
        <v/>
      </c>
      <c r="BK75" s="18"/>
      <c r="BL75" s="17" t="str">
        <f t="shared" si="32"/>
        <v/>
      </c>
      <c r="BM75" s="17" t="str">
        <f t="shared" si="33"/>
        <v/>
      </c>
      <c r="BN75" s="18"/>
    </row>
    <row r="76" spans="1:66" s="12" customFormat="1" ht="38.25" customHeight="1" thickBot="1">
      <c r="A76" s="47">
        <f t="shared" si="46"/>
        <v>0</v>
      </c>
      <c r="B76" s="47" t="str">
        <f t="shared" si="47"/>
        <v>2-26</v>
      </c>
      <c r="C76" s="32"/>
      <c r="D76" s="84" t="str">
        <f>$A76&amp;"-"&amp;$B76&amp;"-"&amp;TEXT(ROWS(D$5:D76),"000")</f>
        <v>0-2-26-072</v>
      </c>
      <c r="E76" s="101"/>
      <c r="F76" s="4"/>
      <c r="G76" s="4"/>
      <c r="H76" s="4"/>
      <c r="I76" s="4"/>
      <c r="J76" s="4"/>
      <c r="K76" s="102"/>
      <c r="L76" s="4"/>
      <c r="M76" s="4"/>
      <c r="N76" s="4"/>
      <c r="O76" s="4"/>
      <c r="P76" s="103"/>
      <c r="Q76" s="104"/>
      <c r="R76" s="100"/>
      <c r="S76" s="100"/>
      <c r="T76" s="65"/>
      <c r="U76" s="100"/>
      <c r="V76" s="100"/>
      <c r="W76" s="63"/>
      <c r="X76" s="63"/>
      <c r="Y76" s="63"/>
      <c r="Z76" s="63"/>
      <c r="AA76" s="65"/>
      <c r="AB76" s="65"/>
      <c r="AC76" s="65"/>
      <c r="AD76" s="65"/>
      <c r="AE76" s="65"/>
      <c r="AF76" s="100"/>
      <c r="AG76" s="100"/>
      <c r="AH76" s="65"/>
      <c r="AI76" s="57" t="str">
        <f t="shared" si="24"/>
        <v/>
      </c>
      <c r="AJ76" s="57" t="str">
        <f t="shared" si="25"/>
        <v/>
      </c>
      <c r="AK76" s="57" t="str">
        <f t="shared" si="26"/>
        <v/>
      </c>
      <c r="AL76" s="57" t="str">
        <f t="shared" si="27"/>
        <v/>
      </c>
      <c r="AM76" s="57" t="str">
        <f t="shared" si="28"/>
        <v/>
      </c>
      <c r="AN76" s="58" t="str">
        <f>IF(AM76&lt;'Patient Data'!$BG$4,"Labs complete w/in 45 minutes","")</f>
        <v/>
      </c>
      <c r="AO76" s="57" t="str">
        <f t="shared" si="29"/>
        <v/>
      </c>
      <c r="AP76" s="58" t="str">
        <f>IF(AO76&lt;'Patient Data'!$BI$4,"tPA w/in 60 minutes","")</f>
        <v/>
      </c>
      <c r="AQ76" s="58" t="str">
        <f>IF(BM76&lt;'Patient Data'!$BM$4,"tPA w/in 3 hours","")</f>
        <v/>
      </c>
      <c r="AR76" s="58" t="str">
        <f>IF(BF76&lt;'Patient Data'!$BF$4,"LSN within 3.5 hours","")</f>
        <v/>
      </c>
      <c r="AS76" s="58" t="str">
        <f t="shared" si="30"/>
        <v>-0-0-2-26-072</v>
      </c>
      <c r="AT76" s="57" t="str">
        <f t="shared" si="34"/>
        <v/>
      </c>
      <c r="AU76" s="57" t="str">
        <f t="shared" si="35"/>
        <v/>
      </c>
      <c r="AV76" s="57" t="str">
        <f t="shared" si="36"/>
        <v/>
      </c>
      <c r="AW76" s="57" t="str">
        <f t="shared" si="37"/>
        <v/>
      </c>
      <c r="AX76" s="57" t="str">
        <f t="shared" si="38"/>
        <v/>
      </c>
      <c r="AY76" s="57" t="str">
        <f t="shared" si="39"/>
        <v/>
      </c>
      <c r="AZ76" s="57" t="str">
        <f t="shared" si="40"/>
        <v/>
      </c>
      <c r="BA76" s="57" t="str">
        <f t="shared" si="41"/>
        <v/>
      </c>
      <c r="BB76" s="57" t="str">
        <f t="shared" si="42"/>
        <v/>
      </c>
      <c r="BC76" s="57" t="str">
        <f t="shared" si="43"/>
        <v/>
      </c>
      <c r="BD76" s="57" t="str">
        <f t="shared" si="44"/>
        <v/>
      </c>
      <c r="BE76" s="57" t="str">
        <f t="shared" si="45"/>
        <v/>
      </c>
      <c r="BF76" s="17" t="str">
        <f t="shared" si="31"/>
        <v/>
      </c>
      <c r="BG76" s="17" t="str">
        <f>IF(N76="","",AM76-'Patient Data'!$BG$4)</f>
        <v/>
      </c>
      <c r="BH76" s="18"/>
      <c r="BI76" s="17" t="str">
        <f>IF(O76="","",AO76-'Patient Data'!$BI$4)</f>
        <v/>
      </c>
      <c r="BK76" s="18"/>
      <c r="BL76" s="17" t="str">
        <f t="shared" si="32"/>
        <v/>
      </c>
      <c r="BM76" s="17" t="str">
        <f t="shared" si="33"/>
        <v/>
      </c>
      <c r="BN76" s="18"/>
    </row>
    <row r="77" spans="1:66" s="12" customFormat="1" ht="38.25" customHeight="1" thickBot="1">
      <c r="A77" s="47">
        <f t="shared" si="46"/>
        <v>0</v>
      </c>
      <c r="B77" s="47" t="str">
        <f t="shared" si="47"/>
        <v>2-26</v>
      </c>
      <c r="C77" s="32"/>
      <c r="D77" s="84" t="str">
        <f>$A77&amp;"-"&amp;$B77&amp;"-"&amp;TEXT(ROWS(D$5:D77),"000")</f>
        <v>0-2-26-073</v>
      </c>
      <c r="E77" s="101"/>
      <c r="F77" s="4"/>
      <c r="G77" s="4"/>
      <c r="H77" s="4"/>
      <c r="I77" s="4"/>
      <c r="J77" s="4"/>
      <c r="K77" s="102"/>
      <c r="L77" s="4"/>
      <c r="M77" s="4"/>
      <c r="N77" s="4"/>
      <c r="O77" s="4"/>
      <c r="P77" s="103"/>
      <c r="Q77" s="104"/>
      <c r="R77" s="100"/>
      <c r="S77" s="100"/>
      <c r="T77" s="65"/>
      <c r="U77" s="100"/>
      <c r="V77" s="100"/>
      <c r="W77" s="63"/>
      <c r="X77" s="63"/>
      <c r="Y77" s="63"/>
      <c r="Z77" s="63"/>
      <c r="AA77" s="65"/>
      <c r="AB77" s="65"/>
      <c r="AC77" s="65"/>
      <c r="AD77" s="65"/>
      <c r="AE77" s="65"/>
      <c r="AF77" s="100"/>
      <c r="AG77" s="100"/>
      <c r="AH77" s="65"/>
      <c r="AI77" s="57" t="str">
        <f t="shared" si="24"/>
        <v/>
      </c>
      <c r="AJ77" s="57" t="str">
        <f t="shared" si="25"/>
        <v/>
      </c>
      <c r="AK77" s="57" t="str">
        <f t="shared" si="26"/>
        <v/>
      </c>
      <c r="AL77" s="57" t="str">
        <f t="shared" si="27"/>
        <v/>
      </c>
      <c r="AM77" s="57" t="str">
        <f t="shared" si="28"/>
        <v/>
      </c>
      <c r="AN77" s="58" t="str">
        <f>IF(AM77&lt;'Patient Data'!$BG$4,"Labs complete w/in 45 minutes","")</f>
        <v/>
      </c>
      <c r="AO77" s="57" t="str">
        <f t="shared" si="29"/>
        <v/>
      </c>
      <c r="AP77" s="58" t="str">
        <f>IF(AO77&lt;'Patient Data'!$BI$4,"tPA w/in 60 minutes","")</f>
        <v/>
      </c>
      <c r="AQ77" s="58" t="str">
        <f>IF(BM77&lt;'Patient Data'!$BM$4,"tPA w/in 3 hours","")</f>
        <v/>
      </c>
      <c r="AR77" s="58" t="str">
        <f>IF(BF77&lt;'Patient Data'!$BF$4,"LSN within 3.5 hours","")</f>
        <v/>
      </c>
      <c r="AS77" s="58" t="str">
        <f t="shared" si="30"/>
        <v>-0-0-2-26-073</v>
      </c>
      <c r="AT77" s="57" t="str">
        <f t="shared" si="34"/>
        <v/>
      </c>
      <c r="AU77" s="57" t="str">
        <f t="shared" si="35"/>
        <v/>
      </c>
      <c r="AV77" s="57" t="str">
        <f t="shared" si="36"/>
        <v/>
      </c>
      <c r="AW77" s="57" t="str">
        <f t="shared" si="37"/>
        <v/>
      </c>
      <c r="AX77" s="57" t="str">
        <f t="shared" si="38"/>
        <v/>
      </c>
      <c r="AY77" s="57" t="str">
        <f t="shared" si="39"/>
        <v/>
      </c>
      <c r="AZ77" s="57" t="str">
        <f t="shared" si="40"/>
        <v/>
      </c>
      <c r="BA77" s="57" t="str">
        <f t="shared" si="41"/>
        <v/>
      </c>
      <c r="BB77" s="57" t="str">
        <f t="shared" si="42"/>
        <v/>
      </c>
      <c r="BC77" s="57" t="str">
        <f t="shared" si="43"/>
        <v/>
      </c>
      <c r="BD77" s="57" t="str">
        <f t="shared" si="44"/>
        <v/>
      </c>
      <c r="BE77" s="57" t="str">
        <f t="shared" si="45"/>
        <v/>
      </c>
      <c r="BF77" s="17" t="str">
        <f t="shared" si="31"/>
        <v/>
      </c>
      <c r="BG77" s="17" t="str">
        <f>IF(N77="","",AM77-'Patient Data'!$BG$4)</f>
        <v/>
      </c>
      <c r="BH77" s="18"/>
      <c r="BI77" s="17" t="str">
        <f>IF(O77="","",AO77-'Patient Data'!$BI$4)</f>
        <v/>
      </c>
      <c r="BK77" s="18"/>
      <c r="BL77" s="17" t="str">
        <f t="shared" si="32"/>
        <v/>
      </c>
      <c r="BM77" s="17" t="str">
        <f t="shared" si="33"/>
        <v/>
      </c>
      <c r="BN77" s="18"/>
    </row>
    <row r="78" spans="1:66" s="12" customFormat="1" ht="38.25" customHeight="1" thickBot="1">
      <c r="A78" s="47">
        <f t="shared" si="46"/>
        <v>0</v>
      </c>
      <c r="B78" s="47" t="str">
        <f t="shared" si="47"/>
        <v>2-26</v>
      </c>
      <c r="C78" s="32"/>
      <c r="D78" s="84" t="str">
        <f>$A78&amp;"-"&amp;$B78&amp;"-"&amp;TEXT(ROWS(D$5:D78),"000")</f>
        <v>0-2-26-074</v>
      </c>
      <c r="E78" s="101"/>
      <c r="F78" s="4"/>
      <c r="G78" s="4"/>
      <c r="H78" s="4"/>
      <c r="I78" s="4"/>
      <c r="J78" s="4"/>
      <c r="K78" s="102"/>
      <c r="L78" s="4"/>
      <c r="M78" s="4"/>
      <c r="N78" s="4"/>
      <c r="O78" s="4"/>
      <c r="P78" s="103"/>
      <c r="Q78" s="104"/>
      <c r="R78" s="100"/>
      <c r="S78" s="100"/>
      <c r="T78" s="65"/>
      <c r="U78" s="100"/>
      <c r="V78" s="100"/>
      <c r="W78" s="63"/>
      <c r="X78" s="63"/>
      <c r="Y78" s="63"/>
      <c r="Z78" s="63"/>
      <c r="AA78" s="65"/>
      <c r="AB78" s="65"/>
      <c r="AC78" s="65"/>
      <c r="AD78" s="65"/>
      <c r="AE78" s="65"/>
      <c r="AF78" s="100"/>
      <c r="AG78" s="100"/>
      <c r="AH78" s="65"/>
      <c r="AI78" s="57" t="str">
        <f t="shared" si="24"/>
        <v/>
      </c>
      <c r="AJ78" s="57" t="str">
        <f t="shared" si="25"/>
        <v/>
      </c>
      <c r="AK78" s="57" t="str">
        <f t="shared" si="26"/>
        <v/>
      </c>
      <c r="AL78" s="57" t="str">
        <f t="shared" si="27"/>
        <v/>
      </c>
      <c r="AM78" s="57" t="str">
        <f t="shared" si="28"/>
        <v/>
      </c>
      <c r="AN78" s="58" t="str">
        <f>IF(AM78&lt;'Patient Data'!$BG$4,"Labs complete w/in 45 minutes","")</f>
        <v/>
      </c>
      <c r="AO78" s="57" t="str">
        <f t="shared" si="29"/>
        <v/>
      </c>
      <c r="AP78" s="58" t="str">
        <f>IF(AO78&lt;'Patient Data'!$BI$4,"tPA w/in 60 minutes","")</f>
        <v/>
      </c>
      <c r="AQ78" s="58" t="str">
        <f>IF(BM78&lt;'Patient Data'!$BM$4,"tPA w/in 3 hours","")</f>
        <v/>
      </c>
      <c r="AR78" s="58" t="str">
        <f>IF(BF78&lt;'Patient Data'!$BF$4,"LSN within 3.5 hours","")</f>
        <v/>
      </c>
      <c r="AS78" s="58" t="str">
        <f t="shared" si="30"/>
        <v>-0-0-2-26-074</v>
      </c>
      <c r="AT78" s="57" t="str">
        <f t="shared" si="34"/>
        <v/>
      </c>
      <c r="AU78" s="57" t="str">
        <f t="shared" si="35"/>
        <v/>
      </c>
      <c r="AV78" s="57" t="str">
        <f t="shared" si="36"/>
        <v/>
      </c>
      <c r="AW78" s="57" t="str">
        <f t="shared" si="37"/>
        <v/>
      </c>
      <c r="AX78" s="57" t="str">
        <f t="shared" si="38"/>
        <v/>
      </c>
      <c r="AY78" s="57" t="str">
        <f t="shared" si="39"/>
        <v/>
      </c>
      <c r="AZ78" s="57" t="str">
        <f t="shared" si="40"/>
        <v/>
      </c>
      <c r="BA78" s="57" t="str">
        <f t="shared" si="41"/>
        <v/>
      </c>
      <c r="BB78" s="57" t="str">
        <f t="shared" si="42"/>
        <v/>
      </c>
      <c r="BC78" s="57" t="str">
        <f t="shared" si="43"/>
        <v/>
      </c>
      <c r="BD78" s="57" t="str">
        <f t="shared" si="44"/>
        <v/>
      </c>
      <c r="BE78" s="57" t="str">
        <f t="shared" si="45"/>
        <v/>
      </c>
      <c r="BF78" s="17" t="str">
        <f t="shared" si="31"/>
        <v/>
      </c>
      <c r="BG78" s="17" t="str">
        <f>IF(N78="","",AM78-'Patient Data'!$BG$4)</f>
        <v/>
      </c>
      <c r="BH78" s="18"/>
      <c r="BI78" s="17" t="str">
        <f>IF(O78="","",AO78-'Patient Data'!$BI$4)</f>
        <v/>
      </c>
      <c r="BK78" s="18"/>
      <c r="BL78" s="17" t="str">
        <f t="shared" si="32"/>
        <v/>
      </c>
      <c r="BM78" s="17" t="str">
        <f t="shared" si="33"/>
        <v/>
      </c>
      <c r="BN78" s="18"/>
    </row>
    <row r="79" spans="1:66" s="12" customFormat="1" ht="38.25" customHeight="1" thickBot="1">
      <c r="A79" s="47">
        <f t="shared" si="46"/>
        <v>0</v>
      </c>
      <c r="B79" s="47" t="str">
        <f t="shared" si="47"/>
        <v>2-26</v>
      </c>
      <c r="C79" s="32"/>
      <c r="D79" s="84" t="str">
        <f>$A79&amp;"-"&amp;$B79&amp;"-"&amp;TEXT(ROWS(D$5:D79),"000")</f>
        <v>0-2-26-075</v>
      </c>
      <c r="E79" s="101"/>
      <c r="F79" s="4"/>
      <c r="G79" s="4"/>
      <c r="H79" s="4"/>
      <c r="I79" s="4"/>
      <c r="J79" s="4"/>
      <c r="K79" s="102"/>
      <c r="L79" s="4"/>
      <c r="M79" s="4"/>
      <c r="N79" s="4"/>
      <c r="O79" s="4"/>
      <c r="P79" s="103"/>
      <c r="Q79" s="104"/>
      <c r="R79" s="100"/>
      <c r="S79" s="100"/>
      <c r="T79" s="65"/>
      <c r="U79" s="100"/>
      <c r="V79" s="100"/>
      <c r="W79" s="63"/>
      <c r="X79" s="63"/>
      <c r="Y79" s="63"/>
      <c r="Z79" s="63"/>
      <c r="AA79" s="65"/>
      <c r="AB79" s="65"/>
      <c r="AC79" s="65"/>
      <c r="AD79" s="65"/>
      <c r="AE79" s="65"/>
      <c r="AF79" s="100"/>
      <c r="AG79" s="100"/>
      <c r="AH79" s="65"/>
      <c r="AI79" s="57" t="str">
        <f t="shared" si="24"/>
        <v/>
      </c>
      <c r="AJ79" s="57" t="str">
        <f t="shared" si="25"/>
        <v/>
      </c>
      <c r="AK79" s="57" t="str">
        <f t="shared" si="26"/>
        <v/>
      </c>
      <c r="AL79" s="57" t="str">
        <f t="shared" si="27"/>
        <v/>
      </c>
      <c r="AM79" s="57" t="str">
        <f t="shared" si="28"/>
        <v/>
      </c>
      <c r="AN79" s="58" t="str">
        <f>IF(AM79&lt;'Patient Data'!$BG$4,"Labs complete w/in 45 minutes","")</f>
        <v/>
      </c>
      <c r="AO79" s="57" t="str">
        <f t="shared" si="29"/>
        <v/>
      </c>
      <c r="AP79" s="58" t="str">
        <f>IF(AO79&lt;'Patient Data'!$BI$4,"tPA w/in 60 minutes","")</f>
        <v/>
      </c>
      <c r="AQ79" s="58" t="str">
        <f>IF(BM79&lt;'Patient Data'!$BM$4,"tPA w/in 3 hours","")</f>
        <v/>
      </c>
      <c r="AR79" s="58" t="str">
        <f>IF(BF79&lt;'Patient Data'!$BF$4,"LSN within 3.5 hours","")</f>
        <v/>
      </c>
      <c r="AS79" s="58" t="str">
        <f t="shared" si="30"/>
        <v>-0-0-2-26-075</v>
      </c>
      <c r="AT79" s="57" t="str">
        <f t="shared" si="34"/>
        <v/>
      </c>
      <c r="AU79" s="57" t="str">
        <f t="shared" si="35"/>
        <v/>
      </c>
      <c r="AV79" s="57" t="str">
        <f t="shared" si="36"/>
        <v/>
      </c>
      <c r="AW79" s="57" t="str">
        <f t="shared" si="37"/>
        <v/>
      </c>
      <c r="AX79" s="57" t="str">
        <f t="shared" si="38"/>
        <v/>
      </c>
      <c r="AY79" s="57" t="str">
        <f t="shared" si="39"/>
        <v/>
      </c>
      <c r="AZ79" s="57" t="str">
        <f t="shared" si="40"/>
        <v/>
      </c>
      <c r="BA79" s="57" t="str">
        <f t="shared" si="41"/>
        <v/>
      </c>
      <c r="BB79" s="57" t="str">
        <f t="shared" si="42"/>
        <v/>
      </c>
      <c r="BC79" s="57" t="str">
        <f t="shared" si="43"/>
        <v/>
      </c>
      <c r="BD79" s="57" t="str">
        <f t="shared" si="44"/>
        <v/>
      </c>
      <c r="BE79" s="57" t="str">
        <f t="shared" si="45"/>
        <v/>
      </c>
      <c r="BF79" s="17" t="str">
        <f t="shared" si="31"/>
        <v/>
      </c>
      <c r="BG79" s="17" t="str">
        <f>IF(N79="","",AM79-'Patient Data'!$BG$4)</f>
        <v/>
      </c>
      <c r="BH79" s="18"/>
      <c r="BI79" s="17" t="str">
        <f>IF(O79="","",AO79-'Patient Data'!$BI$4)</f>
        <v/>
      </c>
      <c r="BK79" s="18"/>
      <c r="BL79" s="17" t="str">
        <f t="shared" si="32"/>
        <v/>
      </c>
      <c r="BM79" s="17" t="str">
        <f t="shared" si="33"/>
        <v/>
      </c>
      <c r="BN79" s="18"/>
    </row>
    <row r="80" spans="1:66" s="12" customFormat="1" ht="38.25" customHeight="1" thickBot="1">
      <c r="A80" s="47">
        <f t="shared" si="46"/>
        <v>0</v>
      </c>
      <c r="B80" s="47" t="str">
        <f t="shared" si="47"/>
        <v>2-26</v>
      </c>
      <c r="C80" s="32"/>
      <c r="D80" s="84" t="str">
        <f>$A80&amp;"-"&amp;$B80&amp;"-"&amp;TEXT(ROWS(D$5:D80),"000")</f>
        <v>0-2-26-076</v>
      </c>
      <c r="E80" s="101"/>
      <c r="F80" s="4"/>
      <c r="G80" s="4"/>
      <c r="H80" s="4"/>
      <c r="I80" s="4"/>
      <c r="J80" s="4"/>
      <c r="K80" s="102"/>
      <c r="L80" s="4"/>
      <c r="M80" s="4"/>
      <c r="N80" s="4"/>
      <c r="O80" s="4"/>
      <c r="P80" s="103"/>
      <c r="Q80" s="104"/>
      <c r="R80" s="100"/>
      <c r="S80" s="100"/>
      <c r="T80" s="65"/>
      <c r="U80" s="100"/>
      <c r="V80" s="100"/>
      <c r="W80" s="63"/>
      <c r="X80" s="63"/>
      <c r="Y80" s="63"/>
      <c r="Z80" s="63"/>
      <c r="AA80" s="65"/>
      <c r="AB80" s="65"/>
      <c r="AC80" s="65"/>
      <c r="AD80" s="65"/>
      <c r="AE80" s="65"/>
      <c r="AF80" s="100"/>
      <c r="AG80" s="100"/>
      <c r="AH80" s="65"/>
      <c r="AI80" s="57" t="str">
        <f t="shared" si="24"/>
        <v/>
      </c>
      <c r="AJ80" s="57" t="str">
        <f t="shared" si="25"/>
        <v/>
      </c>
      <c r="AK80" s="57" t="str">
        <f t="shared" si="26"/>
        <v/>
      </c>
      <c r="AL80" s="57" t="str">
        <f t="shared" si="27"/>
        <v/>
      </c>
      <c r="AM80" s="57" t="str">
        <f t="shared" si="28"/>
        <v/>
      </c>
      <c r="AN80" s="58" t="str">
        <f>IF(AM80&lt;'Patient Data'!$BG$4,"Labs complete w/in 45 minutes","")</f>
        <v/>
      </c>
      <c r="AO80" s="57" t="str">
        <f t="shared" si="29"/>
        <v/>
      </c>
      <c r="AP80" s="58" t="str">
        <f>IF(AO80&lt;'Patient Data'!$BI$4,"tPA w/in 60 minutes","")</f>
        <v/>
      </c>
      <c r="AQ80" s="58" t="str">
        <f>IF(BM80&lt;'Patient Data'!$BM$4,"tPA w/in 3 hours","")</f>
        <v/>
      </c>
      <c r="AR80" s="58" t="str">
        <f>IF(BF80&lt;'Patient Data'!$BF$4,"LSN within 3.5 hours","")</f>
        <v/>
      </c>
      <c r="AS80" s="58" t="str">
        <f t="shared" si="30"/>
        <v>-0-0-2-26-076</v>
      </c>
      <c r="AT80" s="57" t="str">
        <f t="shared" si="34"/>
        <v/>
      </c>
      <c r="AU80" s="57" t="str">
        <f t="shared" si="35"/>
        <v/>
      </c>
      <c r="AV80" s="57" t="str">
        <f t="shared" si="36"/>
        <v/>
      </c>
      <c r="AW80" s="57" t="str">
        <f t="shared" si="37"/>
        <v/>
      </c>
      <c r="AX80" s="57" t="str">
        <f t="shared" si="38"/>
        <v/>
      </c>
      <c r="AY80" s="57" t="str">
        <f t="shared" si="39"/>
        <v/>
      </c>
      <c r="AZ80" s="57" t="str">
        <f t="shared" si="40"/>
        <v/>
      </c>
      <c r="BA80" s="57" t="str">
        <f t="shared" si="41"/>
        <v/>
      </c>
      <c r="BB80" s="57" t="str">
        <f t="shared" si="42"/>
        <v/>
      </c>
      <c r="BC80" s="57" t="str">
        <f t="shared" si="43"/>
        <v/>
      </c>
      <c r="BD80" s="57" t="str">
        <f t="shared" si="44"/>
        <v/>
      </c>
      <c r="BE80" s="57" t="str">
        <f t="shared" si="45"/>
        <v/>
      </c>
      <c r="BF80" s="17" t="str">
        <f t="shared" si="31"/>
        <v/>
      </c>
      <c r="BG80" s="17" t="str">
        <f>IF(N80="","",AM80-'Patient Data'!$BG$4)</f>
        <v/>
      </c>
      <c r="BH80" s="18"/>
      <c r="BI80" s="17" t="str">
        <f>IF(O80="","",AO80-'Patient Data'!$BI$4)</f>
        <v/>
      </c>
      <c r="BK80" s="18"/>
      <c r="BL80" s="17" t="str">
        <f t="shared" si="32"/>
        <v/>
      </c>
      <c r="BM80" s="17" t="str">
        <f t="shared" si="33"/>
        <v/>
      </c>
      <c r="BN80" s="18"/>
    </row>
    <row r="81" spans="1:66" s="12" customFormat="1" ht="38.25" customHeight="1" thickBot="1">
      <c r="A81" s="47">
        <f t="shared" si="46"/>
        <v>0</v>
      </c>
      <c r="B81" s="47" t="str">
        <f t="shared" si="47"/>
        <v>2-26</v>
      </c>
      <c r="C81" s="32"/>
      <c r="D81" s="84" t="str">
        <f>$A81&amp;"-"&amp;$B81&amp;"-"&amp;TEXT(ROWS(D$5:D81),"000")</f>
        <v>0-2-26-077</v>
      </c>
      <c r="E81" s="101"/>
      <c r="F81" s="4"/>
      <c r="G81" s="4"/>
      <c r="H81" s="4"/>
      <c r="I81" s="4"/>
      <c r="J81" s="4"/>
      <c r="K81" s="102"/>
      <c r="L81" s="4"/>
      <c r="M81" s="4"/>
      <c r="N81" s="4"/>
      <c r="O81" s="4"/>
      <c r="P81" s="103"/>
      <c r="Q81" s="104"/>
      <c r="R81" s="100"/>
      <c r="S81" s="100"/>
      <c r="T81" s="65"/>
      <c r="U81" s="100"/>
      <c r="V81" s="100"/>
      <c r="W81" s="63"/>
      <c r="X81" s="63"/>
      <c r="Y81" s="63"/>
      <c r="Z81" s="63"/>
      <c r="AA81" s="65"/>
      <c r="AB81" s="65"/>
      <c r="AC81" s="65"/>
      <c r="AD81" s="65"/>
      <c r="AE81" s="65"/>
      <c r="AF81" s="100"/>
      <c r="AG81" s="100"/>
      <c r="AH81" s="65"/>
      <c r="AI81" s="57" t="str">
        <f t="shared" si="24"/>
        <v/>
      </c>
      <c r="AJ81" s="57" t="str">
        <f t="shared" si="25"/>
        <v/>
      </c>
      <c r="AK81" s="57" t="str">
        <f t="shared" si="26"/>
        <v/>
      </c>
      <c r="AL81" s="57" t="str">
        <f t="shared" si="27"/>
        <v/>
      </c>
      <c r="AM81" s="57" t="str">
        <f t="shared" si="28"/>
        <v/>
      </c>
      <c r="AN81" s="58" t="str">
        <f>IF(AM81&lt;'Patient Data'!$BG$4,"Labs complete w/in 45 minutes","")</f>
        <v/>
      </c>
      <c r="AO81" s="57" t="str">
        <f t="shared" si="29"/>
        <v/>
      </c>
      <c r="AP81" s="58" t="str">
        <f>IF(AO81&lt;'Patient Data'!$BI$4,"tPA w/in 60 minutes","")</f>
        <v/>
      </c>
      <c r="AQ81" s="58" t="str">
        <f>IF(BM81&lt;'Patient Data'!$BM$4,"tPA w/in 3 hours","")</f>
        <v/>
      </c>
      <c r="AR81" s="58" t="str">
        <f>IF(BF81&lt;'Patient Data'!$BF$4,"LSN within 3.5 hours","")</f>
        <v/>
      </c>
      <c r="AS81" s="58" t="str">
        <f t="shared" si="30"/>
        <v>-0-0-2-26-077</v>
      </c>
      <c r="AT81" s="57" t="str">
        <f t="shared" si="34"/>
        <v/>
      </c>
      <c r="AU81" s="57" t="str">
        <f t="shared" si="35"/>
        <v/>
      </c>
      <c r="AV81" s="57" t="str">
        <f t="shared" si="36"/>
        <v/>
      </c>
      <c r="AW81" s="57" t="str">
        <f t="shared" si="37"/>
        <v/>
      </c>
      <c r="AX81" s="57" t="str">
        <f t="shared" si="38"/>
        <v/>
      </c>
      <c r="AY81" s="57" t="str">
        <f t="shared" si="39"/>
        <v/>
      </c>
      <c r="AZ81" s="57" t="str">
        <f t="shared" si="40"/>
        <v/>
      </c>
      <c r="BA81" s="57" t="str">
        <f t="shared" si="41"/>
        <v/>
      </c>
      <c r="BB81" s="57" t="str">
        <f t="shared" si="42"/>
        <v/>
      </c>
      <c r="BC81" s="57" t="str">
        <f t="shared" si="43"/>
        <v/>
      </c>
      <c r="BD81" s="57" t="str">
        <f t="shared" si="44"/>
        <v/>
      </c>
      <c r="BE81" s="57" t="str">
        <f t="shared" si="45"/>
        <v/>
      </c>
      <c r="BF81" s="17" t="str">
        <f t="shared" si="31"/>
        <v/>
      </c>
      <c r="BG81" s="17" t="str">
        <f>IF(N81="","",AM81-'Patient Data'!$BG$4)</f>
        <v/>
      </c>
      <c r="BH81" s="18"/>
      <c r="BI81" s="17" t="str">
        <f>IF(O81="","",AO81-'Patient Data'!$BI$4)</f>
        <v/>
      </c>
      <c r="BK81" s="18"/>
      <c r="BL81" s="17" t="str">
        <f t="shared" si="32"/>
        <v/>
      </c>
      <c r="BM81" s="17" t="str">
        <f t="shared" si="33"/>
        <v/>
      </c>
      <c r="BN81" s="18"/>
    </row>
    <row r="82" spans="1:66" s="12" customFormat="1" ht="38.25" customHeight="1" thickBot="1">
      <c r="A82" s="47">
        <f t="shared" si="46"/>
        <v>0</v>
      </c>
      <c r="B82" s="47" t="str">
        <f t="shared" si="47"/>
        <v>2-26</v>
      </c>
      <c r="C82" s="32"/>
      <c r="D82" s="84" t="str">
        <f>$A82&amp;"-"&amp;$B82&amp;"-"&amp;TEXT(ROWS(D$5:D82),"000")</f>
        <v>0-2-26-078</v>
      </c>
      <c r="E82" s="101"/>
      <c r="F82" s="4"/>
      <c r="G82" s="4"/>
      <c r="H82" s="4"/>
      <c r="I82" s="4"/>
      <c r="J82" s="4"/>
      <c r="K82" s="102"/>
      <c r="L82" s="4"/>
      <c r="M82" s="4"/>
      <c r="N82" s="4"/>
      <c r="O82" s="4"/>
      <c r="P82" s="103"/>
      <c r="Q82" s="104"/>
      <c r="R82" s="100"/>
      <c r="S82" s="100"/>
      <c r="T82" s="65"/>
      <c r="U82" s="100"/>
      <c r="V82" s="100"/>
      <c r="W82" s="63"/>
      <c r="X82" s="63"/>
      <c r="Y82" s="63"/>
      <c r="Z82" s="63"/>
      <c r="AA82" s="65"/>
      <c r="AB82" s="65"/>
      <c r="AC82" s="65"/>
      <c r="AD82" s="65"/>
      <c r="AE82" s="65"/>
      <c r="AF82" s="100"/>
      <c r="AG82" s="100"/>
      <c r="AH82" s="65"/>
      <c r="AI82" s="57" t="str">
        <f t="shared" si="24"/>
        <v/>
      </c>
      <c r="AJ82" s="57" t="str">
        <f t="shared" si="25"/>
        <v/>
      </c>
      <c r="AK82" s="57" t="str">
        <f t="shared" si="26"/>
        <v/>
      </c>
      <c r="AL82" s="57" t="str">
        <f t="shared" si="27"/>
        <v/>
      </c>
      <c r="AM82" s="57" t="str">
        <f t="shared" si="28"/>
        <v/>
      </c>
      <c r="AN82" s="58" t="str">
        <f>IF(AM82&lt;'Patient Data'!$BG$4,"Labs complete w/in 45 minutes","")</f>
        <v/>
      </c>
      <c r="AO82" s="57" t="str">
        <f t="shared" si="29"/>
        <v/>
      </c>
      <c r="AP82" s="58" t="str">
        <f>IF(AO82&lt;'Patient Data'!$BI$4,"tPA w/in 60 minutes","")</f>
        <v/>
      </c>
      <c r="AQ82" s="58" t="str">
        <f>IF(BM82&lt;'Patient Data'!$BM$4,"tPA w/in 3 hours","")</f>
        <v/>
      </c>
      <c r="AR82" s="58" t="str">
        <f>IF(BF82&lt;'Patient Data'!$BF$4,"LSN within 3.5 hours","")</f>
        <v/>
      </c>
      <c r="AS82" s="58" t="str">
        <f t="shared" si="30"/>
        <v>-0-0-2-26-078</v>
      </c>
      <c r="AT82" s="57" t="str">
        <f t="shared" si="34"/>
        <v/>
      </c>
      <c r="AU82" s="57" t="str">
        <f t="shared" si="35"/>
        <v/>
      </c>
      <c r="AV82" s="57" t="str">
        <f t="shared" si="36"/>
        <v/>
      </c>
      <c r="AW82" s="57" t="str">
        <f t="shared" si="37"/>
        <v/>
      </c>
      <c r="AX82" s="57" t="str">
        <f t="shared" si="38"/>
        <v/>
      </c>
      <c r="AY82" s="57" t="str">
        <f t="shared" si="39"/>
        <v/>
      </c>
      <c r="AZ82" s="57" t="str">
        <f t="shared" si="40"/>
        <v/>
      </c>
      <c r="BA82" s="57" t="str">
        <f t="shared" si="41"/>
        <v/>
      </c>
      <c r="BB82" s="57" t="str">
        <f t="shared" si="42"/>
        <v/>
      </c>
      <c r="BC82" s="57" t="str">
        <f t="shared" si="43"/>
        <v/>
      </c>
      <c r="BD82" s="57" t="str">
        <f t="shared" si="44"/>
        <v/>
      </c>
      <c r="BE82" s="57" t="str">
        <f t="shared" si="45"/>
        <v/>
      </c>
      <c r="BF82" s="17" t="str">
        <f t="shared" si="31"/>
        <v/>
      </c>
      <c r="BG82" s="17" t="str">
        <f>IF(N82="","",AM82-'Patient Data'!$BG$4)</f>
        <v/>
      </c>
      <c r="BH82" s="18"/>
      <c r="BI82" s="17" t="str">
        <f>IF(O82="","",AO82-'Patient Data'!$BI$4)</f>
        <v/>
      </c>
      <c r="BK82" s="18"/>
      <c r="BL82" s="17" t="str">
        <f t="shared" si="32"/>
        <v/>
      </c>
      <c r="BM82" s="17" t="str">
        <f t="shared" si="33"/>
        <v/>
      </c>
      <c r="BN82" s="18"/>
    </row>
    <row r="83" spans="1:66" s="12" customFormat="1" ht="38.25" customHeight="1" thickBot="1">
      <c r="A83" s="47">
        <f t="shared" si="46"/>
        <v>0</v>
      </c>
      <c r="B83" s="47" t="str">
        <f t="shared" si="47"/>
        <v>2-26</v>
      </c>
      <c r="C83" s="32"/>
      <c r="D83" s="84" t="str">
        <f>$A83&amp;"-"&amp;$B83&amp;"-"&amp;TEXT(ROWS(D$5:D83),"000")</f>
        <v>0-2-26-079</v>
      </c>
      <c r="E83" s="101"/>
      <c r="F83" s="4"/>
      <c r="G83" s="4"/>
      <c r="H83" s="4"/>
      <c r="I83" s="4"/>
      <c r="J83" s="4"/>
      <c r="K83" s="102"/>
      <c r="L83" s="4"/>
      <c r="M83" s="4"/>
      <c r="N83" s="4"/>
      <c r="O83" s="4"/>
      <c r="P83" s="103"/>
      <c r="Q83" s="104"/>
      <c r="R83" s="100"/>
      <c r="S83" s="100"/>
      <c r="T83" s="65"/>
      <c r="U83" s="100"/>
      <c r="V83" s="100"/>
      <c r="W83" s="63"/>
      <c r="X83" s="63"/>
      <c r="Y83" s="63"/>
      <c r="Z83" s="63"/>
      <c r="AA83" s="65"/>
      <c r="AB83" s="65"/>
      <c r="AC83" s="65"/>
      <c r="AD83" s="65"/>
      <c r="AE83" s="65"/>
      <c r="AF83" s="100"/>
      <c r="AG83" s="100"/>
      <c r="AH83" s="65"/>
      <c r="AI83" s="57" t="str">
        <f t="shared" si="24"/>
        <v/>
      </c>
      <c r="AJ83" s="57" t="str">
        <f t="shared" si="25"/>
        <v/>
      </c>
      <c r="AK83" s="57" t="str">
        <f t="shared" si="26"/>
        <v/>
      </c>
      <c r="AL83" s="57" t="str">
        <f t="shared" si="27"/>
        <v/>
      </c>
      <c r="AM83" s="57" t="str">
        <f t="shared" si="28"/>
        <v/>
      </c>
      <c r="AN83" s="58" t="str">
        <f>IF(AM83&lt;'Patient Data'!$BG$4,"Labs complete w/in 45 minutes","")</f>
        <v/>
      </c>
      <c r="AO83" s="57" t="str">
        <f t="shared" si="29"/>
        <v/>
      </c>
      <c r="AP83" s="58" t="str">
        <f>IF(AO83&lt;'Patient Data'!$BI$4,"tPA w/in 60 minutes","")</f>
        <v/>
      </c>
      <c r="AQ83" s="58" t="str">
        <f>IF(BM83&lt;'Patient Data'!$BM$4,"tPA w/in 3 hours","")</f>
        <v/>
      </c>
      <c r="AR83" s="58" t="str">
        <f>IF(BF83&lt;'Patient Data'!$BF$4,"LSN within 3.5 hours","")</f>
        <v/>
      </c>
      <c r="AS83" s="58" t="str">
        <f t="shared" si="30"/>
        <v>-0-0-2-26-079</v>
      </c>
      <c r="AT83" s="57" t="str">
        <f t="shared" si="34"/>
        <v/>
      </c>
      <c r="AU83" s="57" t="str">
        <f t="shared" si="35"/>
        <v/>
      </c>
      <c r="AV83" s="57" t="str">
        <f t="shared" si="36"/>
        <v/>
      </c>
      <c r="AW83" s="57" t="str">
        <f t="shared" si="37"/>
        <v/>
      </c>
      <c r="AX83" s="57" t="str">
        <f t="shared" si="38"/>
        <v/>
      </c>
      <c r="AY83" s="57" t="str">
        <f t="shared" si="39"/>
        <v/>
      </c>
      <c r="AZ83" s="57" t="str">
        <f t="shared" si="40"/>
        <v/>
      </c>
      <c r="BA83" s="57" t="str">
        <f t="shared" si="41"/>
        <v/>
      </c>
      <c r="BB83" s="57" t="str">
        <f t="shared" si="42"/>
        <v/>
      </c>
      <c r="BC83" s="57" t="str">
        <f t="shared" si="43"/>
        <v/>
      </c>
      <c r="BD83" s="57" t="str">
        <f t="shared" si="44"/>
        <v/>
      </c>
      <c r="BE83" s="57" t="str">
        <f t="shared" si="45"/>
        <v/>
      </c>
      <c r="BF83" s="17" t="str">
        <f t="shared" si="31"/>
        <v/>
      </c>
      <c r="BG83" s="17" t="str">
        <f>IF(N83="","",AM83-'Patient Data'!$BG$4)</f>
        <v/>
      </c>
      <c r="BH83" s="18"/>
      <c r="BI83" s="17" t="str">
        <f>IF(O83="","",AO83-'Patient Data'!$BI$4)</f>
        <v/>
      </c>
      <c r="BK83" s="18"/>
      <c r="BL83" s="17" t="str">
        <f t="shared" si="32"/>
        <v/>
      </c>
      <c r="BM83" s="17" t="str">
        <f t="shared" si="33"/>
        <v/>
      </c>
      <c r="BN83" s="18"/>
    </row>
    <row r="84" spans="1:66" s="12" customFormat="1" ht="38.25" customHeight="1" thickBot="1">
      <c r="A84" s="47">
        <f t="shared" si="46"/>
        <v>0</v>
      </c>
      <c r="B84" s="47" t="str">
        <f t="shared" si="47"/>
        <v>2-26</v>
      </c>
      <c r="C84" s="32"/>
      <c r="D84" s="84" t="str">
        <f>$A84&amp;"-"&amp;$B84&amp;"-"&amp;TEXT(ROWS(D$5:D84),"000")</f>
        <v>0-2-26-080</v>
      </c>
      <c r="E84" s="101"/>
      <c r="F84" s="4"/>
      <c r="G84" s="4"/>
      <c r="H84" s="4"/>
      <c r="I84" s="4"/>
      <c r="J84" s="4"/>
      <c r="K84" s="102"/>
      <c r="L84" s="4"/>
      <c r="M84" s="4"/>
      <c r="N84" s="4"/>
      <c r="O84" s="4"/>
      <c r="P84" s="103"/>
      <c r="Q84" s="104"/>
      <c r="R84" s="100"/>
      <c r="S84" s="100"/>
      <c r="T84" s="65"/>
      <c r="U84" s="100"/>
      <c r="V84" s="100"/>
      <c r="W84" s="63"/>
      <c r="X84" s="63"/>
      <c r="Y84" s="63"/>
      <c r="Z84" s="63"/>
      <c r="AA84" s="65"/>
      <c r="AB84" s="65"/>
      <c r="AC84" s="65"/>
      <c r="AD84" s="65"/>
      <c r="AE84" s="65"/>
      <c r="AF84" s="100"/>
      <c r="AG84" s="100"/>
      <c r="AH84" s="65"/>
      <c r="AI84" s="57" t="str">
        <f t="shared" si="24"/>
        <v/>
      </c>
      <c r="AJ84" s="57" t="str">
        <f t="shared" si="25"/>
        <v/>
      </c>
      <c r="AK84" s="57" t="str">
        <f t="shared" si="26"/>
        <v/>
      </c>
      <c r="AL84" s="57" t="str">
        <f t="shared" si="27"/>
        <v/>
      </c>
      <c r="AM84" s="57" t="str">
        <f t="shared" si="28"/>
        <v/>
      </c>
      <c r="AN84" s="58" t="str">
        <f>IF(AM84&lt;'Patient Data'!$BG$4,"Labs complete w/in 45 minutes","")</f>
        <v/>
      </c>
      <c r="AO84" s="57" t="str">
        <f t="shared" si="29"/>
        <v/>
      </c>
      <c r="AP84" s="58" t="str">
        <f>IF(AO84&lt;'Patient Data'!$BI$4,"tPA w/in 60 minutes","")</f>
        <v/>
      </c>
      <c r="AQ84" s="58" t="str">
        <f>IF(BM84&lt;'Patient Data'!$BM$4,"tPA w/in 3 hours","")</f>
        <v/>
      </c>
      <c r="AR84" s="58" t="str">
        <f>IF(BF84&lt;'Patient Data'!$BF$4,"LSN within 3.5 hours","")</f>
        <v/>
      </c>
      <c r="AS84" s="58" t="str">
        <f t="shared" si="30"/>
        <v>-0-0-2-26-080</v>
      </c>
      <c r="AT84" s="57" t="str">
        <f t="shared" si="34"/>
        <v/>
      </c>
      <c r="AU84" s="57" t="str">
        <f t="shared" si="35"/>
        <v/>
      </c>
      <c r="AV84" s="57" t="str">
        <f t="shared" si="36"/>
        <v/>
      </c>
      <c r="AW84" s="57" t="str">
        <f t="shared" si="37"/>
        <v/>
      </c>
      <c r="AX84" s="57" t="str">
        <f t="shared" si="38"/>
        <v/>
      </c>
      <c r="AY84" s="57" t="str">
        <f t="shared" si="39"/>
        <v/>
      </c>
      <c r="AZ84" s="57" t="str">
        <f t="shared" si="40"/>
        <v/>
      </c>
      <c r="BA84" s="57" t="str">
        <f t="shared" si="41"/>
        <v/>
      </c>
      <c r="BB84" s="57" t="str">
        <f t="shared" si="42"/>
        <v/>
      </c>
      <c r="BC84" s="57" t="str">
        <f t="shared" si="43"/>
        <v/>
      </c>
      <c r="BD84" s="57" t="str">
        <f t="shared" si="44"/>
        <v/>
      </c>
      <c r="BE84" s="57" t="str">
        <f t="shared" si="45"/>
        <v/>
      </c>
      <c r="BF84" s="17" t="str">
        <f t="shared" si="31"/>
        <v/>
      </c>
      <c r="BG84" s="17" t="str">
        <f>IF(N84="","",AM84-'Patient Data'!$BG$4)</f>
        <v/>
      </c>
      <c r="BH84" s="18"/>
      <c r="BI84" s="17" t="str">
        <f>IF(O84="","",AO84-'Patient Data'!$BI$4)</f>
        <v/>
      </c>
      <c r="BK84" s="18"/>
      <c r="BL84" s="17" t="str">
        <f t="shared" si="32"/>
        <v/>
      </c>
      <c r="BM84" s="17" t="str">
        <f t="shared" si="33"/>
        <v/>
      </c>
      <c r="BN84" s="18"/>
    </row>
    <row r="85" spans="1:66" s="12" customFormat="1" ht="38.25" customHeight="1" thickBot="1">
      <c r="A85" s="47">
        <f t="shared" si="46"/>
        <v>0</v>
      </c>
      <c r="B85" s="47" t="str">
        <f t="shared" si="47"/>
        <v>2-26</v>
      </c>
      <c r="C85" s="32"/>
      <c r="D85" s="84" t="str">
        <f>$A85&amp;"-"&amp;$B85&amp;"-"&amp;TEXT(ROWS(D$5:D85),"000")</f>
        <v>0-2-26-081</v>
      </c>
      <c r="E85" s="101"/>
      <c r="F85" s="4"/>
      <c r="G85" s="4"/>
      <c r="H85" s="4"/>
      <c r="I85" s="4"/>
      <c r="J85" s="4"/>
      <c r="K85" s="102"/>
      <c r="L85" s="4"/>
      <c r="M85" s="4"/>
      <c r="N85" s="4"/>
      <c r="O85" s="4"/>
      <c r="P85" s="103"/>
      <c r="Q85" s="104"/>
      <c r="R85" s="100"/>
      <c r="S85" s="100"/>
      <c r="T85" s="65"/>
      <c r="U85" s="100"/>
      <c r="V85" s="100"/>
      <c r="W85" s="63"/>
      <c r="X85" s="63"/>
      <c r="Y85" s="63"/>
      <c r="Z85" s="63"/>
      <c r="AA85" s="65"/>
      <c r="AB85" s="65"/>
      <c r="AC85" s="65"/>
      <c r="AD85" s="65"/>
      <c r="AE85" s="65"/>
      <c r="AF85" s="100"/>
      <c r="AG85" s="100"/>
      <c r="AH85" s="65"/>
      <c r="AI85" s="57" t="str">
        <f t="shared" si="24"/>
        <v/>
      </c>
      <c r="AJ85" s="57" t="str">
        <f t="shared" si="25"/>
        <v/>
      </c>
      <c r="AK85" s="57" t="str">
        <f t="shared" si="26"/>
        <v/>
      </c>
      <c r="AL85" s="57" t="str">
        <f t="shared" si="27"/>
        <v/>
      </c>
      <c r="AM85" s="57" t="str">
        <f t="shared" si="28"/>
        <v/>
      </c>
      <c r="AN85" s="58" t="str">
        <f>IF(AM85&lt;'Patient Data'!$BG$4,"Labs complete w/in 45 minutes","")</f>
        <v/>
      </c>
      <c r="AO85" s="57" t="str">
        <f t="shared" si="29"/>
        <v/>
      </c>
      <c r="AP85" s="58" t="str">
        <f>IF(AO85&lt;'Patient Data'!$BI$4,"tPA w/in 60 minutes","")</f>
        <v/>
      </c>
      <c r="AQ85" s="58" t="str">
        <f>IF(BM85&lt;'Patient Data'!$BM$4,"tPA w/in 3 hours","")</f>
        <v/>
      </c>
      <c r="AR85" s="58" t="str">
        <f>IF(BF85&lt;'Patient Data'!$BF$4,"LSN within 3.5 hours","")</f>
        <v/>
      </c>
      <c r="AS85" s="58" t="str">
        <f t="shared" si="30"/>
        <v>-0-0-2-26-081</v>
      </c>
      <c r="AT85" s="57" t="str">
        <f t="shared" si="34"/>
        <v/>
      </c>
      <c r="AU85" s="57" t="str">
        <f t="shared" si="35"/>
        <v/>
      </c>
      <c r="AV85" s="57" t="str">
        <f t="shared" si="36"/>
        <v/>
      </c>
      <c r="AW85" s="57" t="str">
        <f t="shared" si="37"/>
        <v/>
      </c>
      <c r="AX85" s="57" t="str">
        <f t="shared" si="38"/>
        <v/>
      </c>
      <c r="AY85" s="57" t="str">
        <f t="shared" si="39"/>
        <v/>
      </c>
      <c r="AZ85" s="57" t="str">
        <f t="shared" si="40"/>
        <v/>
      </c>
      <c r="BA85" s="57" t="str">
        <f t="shared" si="41"/>
        <v/>
      </c>
      <c r="BB85" s="57" t="str">
        <f t="shared" si="42"/>
        <v/>
      </c>
      <c r="BC85" s="57" t="str">
        <f t="shared" si="43"/>
        <v/>
      </c>
      <c r="BD85" s="57" t="str">
        <f t="shared" si="44"/>
        <v/>
      </c>
      <c r="BE85" s="57" t="str">
        <f t="shared" si="45"/>
        <v/>
      </c>
      <c r="BF85" s="17" t="str">
        <f t="shared" si="31"/>
        <v/>
      </c>
      <c r="BG85" s="17" t="str">
        <f>IF(N85="","",AM85-'Patient Data'!$BG$4)</f>
        <v/>
      </c>
      <c r="BH85" s="18"/>
      <c r="BI85" s="17" t="str">
        <f>IF(O85="","",AO85-'Patient Data'!$BI$4)</f>
        <v/>
      </c>
      <c r="BK85" s="18"/>
      <c r="BL85" s="17" t="str">
        <f t="shared" si="32"/>
        <v/>
      </c>
      <c r="BM85" s="17" t="str">
        <f t="shared" si="33"/>
        <v/>
      </c>
      <c r="BN85" s="18"/>
    </row>
    <row r="86" spans="1:66" s="12" customFormat="1" ht="38.25" customHeight="1" thickBot="1">
      <c r="A86" s="47">
        <f t="shared" si="46"/>
        <v>0</v>
      </c>
      <c r="B86" s="47" t="str">
        <f t="shared" si="47"/>
        <v>2-26</v>
      </c>
      <c r="C86" s="32"/>
      <c r="D86" s="84" t="str">
        <f>$A86&amp;"-"&amp;$B86&amp;"-"&amp;TEXT(ROWS(D$5:D86),"000")</f>
        <v>0-2-26-082</v>
      </c>
      <c r="E86" s="101"/>
      <c r="F86" s="4"/>
      <c r="G86" s="4"/>
      <c r="H86" s="4"/>
      <c r="I86" s="4"/>
      <c r="J86" s="4"/>
      <c r="K86" s="102"/>
      <c r="L86" s="4"/>
      <c r="M86" s="4"/>
      <c r="N86" s="4"/>
      <c r="O86" s="4"/>
      <c r="P86" s="103"/>
      <c r="Q86" s="104"/>
      <c r="R86" s="100"/>
      <c r="S86" s="100"/>
      <c r="T86" s="65"/>
      <c r="U86" s="100"/>
      <c r="V86" s="100"/>
      <c r="W86" s="63"/>
      <c r="X86" s="63"/>
      <c r="Y86" s="63"/>
      <c r="Z86" s="63"/>
      <c r="AA86" s="65"/>
      <c r="AB86" s="65"/>
      <c r="AC86" s="65"/>
      <c r="AD86" s="65"/>
      <c r="AE86" s="65"/>
      <c r="AF86" s="100"/>
      <c r="AG86" s="100"/>
      <c r="AH86" s="65"/>
      <c r="AI86" s="57" t="str">
        <f t="shared" si="24"/>
        <v/>
      </c>
      <c r="AJ86" s="57" t="str">
        <f t="shared" si="25"/>
        <v/>
      </c>
      <c r="AK86" s="57" t="str">
        <f t="shared" si="26"/>
        <v/>
      </c>
      <c r="AL86" s="57" t="str">
        <f t="shared" si="27"/>
        <v/>
      </c>
      <c r="AM86" s="57" t="str">
        <f t="shared" si="28"/>
        <v/>
      </c>
      <c r="AN86" s="58" t="str">
        <f>IF(AM86&lt;'Patient Data'!$BG$4,"Labs complete w/in 45 minutes","")</f>
        <v/>
      </c>
      <c r="AO86" s="57" t="str">
        <f t="shared" si="29"/>
        <v/>
      </c>
      <c r="AP86" s="58" t="str">
        <f>IF(AO86&lt;'Patient Data'!$BI$4,"tPA w/in 60 minutes","")</f>
        <v/>
      </c>
      <c r="AQ86" s="58" t="str">
        <f>IF(BM86&lt;'Patient Data'!$BM$4,"tPA w/in 3 hours","")</f>
        <v/>
      </c>
      <c r="AR86" s="58" t="str">
        <f>IF(BF86&lt;'Patient Data'!$BF$4,"LSN within 3.5 hours","")</f>
        <v/>
      </c>
      <c r="AS86" s="58" t="str">
        <f t="shared" si="30"/>
        <v>-0-0-2-26-082</v>
      </c>
      <c r="AT86" s="57" t="str">
        <f t="shared" si="34"/>
        <v/>
      </c>
      <c r="AU86" s="57" t="str">
        <f t="shared" si="35"/>
        <v/>
      </c>
      <c r="AV86" s="57" t="str">
        <f t="shared" si="36"/>
        <v/>
      </c>
      <c r="AW86" s="57" t="str">
        <f t="shared" si="37"/>
        <v/>
      </c>
      <c r="AX86" s="57" t="str">
        <f t="shared" si="38"/>
        <v/>
      </c>
      <c r="AY86" s="57" t="str">
        <f t="shared" si="39"/>
        <v/>
      </c>
      <c r="AZ86" s="57" t="str">
        <f t="shared" si="40"/>
        <v/>
      </c>
      <c r="BA86" s="57" t="str">
        <f t="shared" si="41"/>
        <v/>
      </c>
      <c r="BB86" s="57" t="str">
        <f t="shared" si="42"/>
        <v/>
      </c>
      <c r="BC86" s="57" t="str">
        <f t="shared" si="43"/>
        <v/>
      </c>
      <c r="BD86" s="57" t="str">
        <f t="shared" si="44"/>
        <v/>
      </c>
      <c r="BE86" s="57" t="str">
        <f t="shared" si="45"/>
        <v/>
      </c>
      <c r="BF86" s="17" t="str">
        <f t="shared" si="31"/>
        <v/>
      </c>
      <c r="BG86" s="17" t="str">
        <f>IF(N86="","",AM86-'Patient Data'!$BG$4)</f>
        <v/>
      </c>
      <c r="BH86" s="18"/>
      <c r="BI86" s="17" t="str">
        <f>IF(O86="","",AO86-'Patient Data'!$BI$4)</f>
        <v/>
      </c>
      <c r="BK86" s="18"/>
      <c r="BL86" s="17" t="str">
        <f t="shared" si="32"/>
        <v/>
      </c>
      <c r="BM86" s="17" t="str">
        <f t="shared" si="33"/>
        <v/>
      </c>
      <c r="BN86" s="18"/>
    </row>
    <row r="87" spans="1:66" s="12" customFormat="1" ht="38.25" customHeight="1" thickBot="1">
      <c r="A87" s="47">
        <f t="shared" si="46"/>
        <v>0</v>
      </c>
      <c r="B87" s="47" t="str">
        <f t="shared" si="47"/>
        <v>2-26</v>
      </c>
      <c r="C87" s="32"/>
      <c r="D87" s="84" t="str">
        <f>$A87&amp;"-"&amp;$B87&amp;"-"&amp;TEXT(ROWS(D$5:D87),"000")</f>
        <v>0-2-26-083</v>
      </c>
      <c r="E87" s="101"/>
      <c r="F87" s="4"/>
      <c r="G87" s="4"/>
      <c r="H87" s="4"/>
      <c r="I87" s="4"/>
      <c r="J87" s="4"/>
      <c r="K87" s="102"/>
      <c r="L87" s="4"/>
      <c r="M87" s="4"/>
      <c r="N87" s="4"/>
      <c r="O87" s="4"/>
      <c r="P87" s="103"/>
      <c r="Q87" s="104"/>
      <c r="R87" s="100"/>
      <c r="S87" s="100"/>
      <c r="T87" s="65"/>
      <c r="U87" s="100"/>
      <c r="V87" s="100"/>
      <c r="W87" s="63"/>
      <c r="X87" s="63"/>
      <c r="Y87" s="63"/>
      <c r="Z87" s="63"/>
      <c r="AA87" s="65"/>
      <c r="AB87" s="65"/>
      <c r="AC87" s="65"/>
      <c r="AD87" s="65"/>
      <c r="AE87" s="65"/>
      <c r="AF87" s="100"/>
      <c r="AG87" s="100"/>
      <c r="AH87" s="65"/>
      <c r="AI87" s="57" t="str">
        <f t="shared" si="24"/>
        <v/>
      </c>
      <c r="AJ87" s="57" t="str">
        <f t="shared" si="25"/>
        <v/>
      </c>
      <c r="AK87" s="57" t="str">
        <f t="shared" si="26"/>
        <v/>
      </c>
      <c r="AL87" s="57" t="str">
        <f t="shared" si="27"/>
        <v/>
      </c>
      <c r="AM87" s="57" t="str">
        <f t="shared" si="28"/>
        <v/>
      </c>
      <c r="AN87" s="58" t="str">
        <f>IF(AM87&lt;'Patient Data'!$BG$4,"Labs complete w/in 45 minutes","")</f>
        <v/>
      </c>
      <c r="AO87" s="57" t="str">
        <f t="shared" si="29"/>
        <v/>
      </c>
      <c r="AP87" s="58" t="str">
        <f>IF(AO87&lt;'Patient Data'!$BI$4,"tPA w/in 60 minutes","")</f>
        <v/>
      </c>
      <c r="AQ87" s="58" t="str">
        <f>IF(BM87&lt;'Patient Data'!$BM$4,"tPA w/in 3 hours","")</f>
        <v/>
      </c>
      <c r="AR87" s="58" t="str">
        <f>IF(BF87&lt;'Patient Data'!$BF$4,"LSN within 3.5 hours","")</f>
        <v/>
      </c>
      <c r="AS87" s="58" t="str">
        <f t="shared" si="30"/>
        <v>-0-0-2-26-083</v>
      </c>
      <c r="AT87" s="57" t="str">
        <f t="shared" si="34"/>
        <v/>
      </c>
      <c r="AU87" s="57" t="str">
        <f t="shared" si="35"/>
        <v/>
      </c>
      <c r="AV87" s="57" t="str">
        <f t="shared" si="36"/>
        <v/>
      </c>
      <c r="AW87" s="57" t="str">
        <f t="shared" si="37"/>
        <v/>
      </c>
      <c r="AX87" s="57" t="str">
        <f t="shared" si="38"/>
        <v/>
      </c>
      <c r="AY87" s="57" t="str">
        <f t="shared" si="39"/>
        <v/>
      </c>
      <c r="AZ87" s="57" t="str">
        <f t="shared" si="40"/>
        <v/>
      </c>
      <c r="BA87" s="57" t="str">
        <f t="shared" si="41"/>
        <v/>
      </c>
      <c r="BB87" s="57" t="str">
        <f t="shared" si="42"/>
        <v/>
      </c>
      <c r="BC87" s="57" t="str">
        <f t="shared" si="43"/>
        <v/>
      </c>
      <c r="BD87" s="57" t="str">
        <f t="shared" si="44"/>
        <v/>
      </c>
      <c r="BE87" s="57" t="str">
        <f t="shared" si="45"/>
        <v/>
      </c>
      <c r="BF87" s="17" t="str">
        <f t="shared" si="31"/>
        <v/>
      </c>
      <c r="BG87" s="17" t="str">
        <f>IF(N87="","",AM87-'Patient Data'!$BG$4)</f>
        <v/>
      </c>
      <c r="BH87" s="18"/>
      <c r="BI87" s="17" t="str">
        <f>IF(O87="","",AO87-'Patient Data'!$BI$4)</f>
        <v/>
      </c>
      <c r="BK87" s="18"/>
      <c r="BL87" s="17" t="str">
        <f t="shared" si="32"/>
        <v/>
      </c>
      <c r="BM87" s="17" t="str">
        <f t="shared" si="33"/>
        <v/>
      </c>
      <c r="BN87" s="18"/>
    </row>
    <row r="88" spans="1:66" s="12" customFormat="1" ht="38.25" customHeight="1" thickBot="1">
      <c r="A88" s="47">
        <f t="shared" si="46"/>
        <v>0</v>
      </c>
      <c r="B88" s="47" t="str">
        <f t="shared" si="47"/>
        <v>2-26</v>
      </c>
      <c r="C88" s="32"/>
      <c r="D88" s="84" t="str">
        <f>$A88&amp;"-"&amp;$B88&amp;"-"&amp;TEXT(ROWS(D$5:D88),"000")</f>
        <v>0-2-26-084</v>
      </c>
      <c r="E88" s="101"/>
      <c r="F88" s="4"/>
      <c r="G88" s="4"/>
      <c r="H88" s="4"/>
      <c r="I88" s="4"/>
      <c r="J88" s="4"/>
      <c r="K88" s="102"/>
      <c r="L88" s="4"/>
      <c r="M88" s="4"/>
      <c r="N88" s="4"/>
      <c r="O88" s="4"/>
      <c r="P88" s="103"/>
      <c r="Q88" s="104"/>
      <c r="R88" s="100"/>
      <c r="S88" s="100"/>
      <c r="T88" s="65"/>
      <c r="U88" s="100"/>
      <c r="V88" s="100"/>
      <c r="W88" s="63"/>
      <c r="X88" s="63"/>
      <c r="Y88" s="63"/>
      <c r="Z88" s="63"/>
      <c r="AA88" s="65"/>
      <c r="AB88" s="65"/>
      <c r="AC88" s="65"/>
      <c r="AD88" s="65"/>
      <c r="AE88" s="65"/>
      <c r="AF88" s="100"/>
      <c r="AG88" s="100"/>
      <c r="AH88" s="65"/>
      <c r="AI88" s="57" t="str">
        <f t="shared" si="24"/>
        <v/>
      </c>
      <c r="AJ88" s="57" t="str">
        <f t="shared" si="25"/>
        <v/>
      </c>
      <c r="AK88" s="57" t="str">
        <f t="shared" si="26"/>
        <v/>
      </c>
      <c r="AL88" s="57" t="str">
        <f t="shared" si="27"/>
        <v/>
      </c>
      <c r="AM88" s="57" t="str">
        <f t="shared" si="28"/>
        <v/>
      </c>
      <c r="AN88" s="58" t="str">
        <f>IF(AM88&lt;'Patient Data'!$BG$4,"Labs complete w/in 45 minutes","")</f>
        <v/>
      </c>
      <c r="AO88" s="57" t="str">
        <f t="shared" si="29"/>
        <v/>
      </c>
      <c r="AP88" s="58" t="str">
        <f>IF(AO88&lt;'Patient Data'!$BI$4,"tPA w/in 60 minutes","")</f>
        <v/>
      </c>
      <c r="AQ88" s="58" t="str">
        <f>IF(BM88&lt;'Patient Data'!$BM$4,"tPA w/in 3 hours","")</f>
        <v/>
      </c>
      <c r="AR88" s="58" t="str">
        <f>IF(BF88&lt;'Patient Data'!$BF$4,"LSN within 3.5 hours","")</f>
        <v/>
      </c>
      <c r="AS88" s="58" t="str">
        <f t="shared" si="30"/>
        <v>-0-0-2-26-084</v>
      </c>
      <c r="AT88" s="57" t="str">
        <f t="shared" si="34"/>
        <v/>
      </c>
      <c r="AU88" s="57" t="str">
        <f t="shared" si="35"/>
        <v/>
      </c>
      <c r="AV88" s="57" t="str">
        <f t="shared" si="36"/>
        <v/>
      </c>
      <c r="AW88" s="57" t="str">
        <f t="shared" si="37"/>
        <v/>
      </c>
      <c r="AX88" s="57" t="str">
        <f t="shared" si="38"/>
        <v/>
      </c>
      <c r="AY88" s="57" t="str">
        <f t="shared" si="39"/>
        <v/>
      </c>
      <c r="AZ88" s="57" t="str">
        <f t="shared" si="40"/>
        <v/>
      </c>
      <c r="BA88" s="57" t="str">
        <f t="shared" si="41"/>
        <v/>
      </c>
      <c r="BB88" s="57" t="str">
        <f t="shared" si="42"/>
        <v/>
      </c>
      <c r="BC88" s="57" t="str">
        <f t="shared" si="43"/>
        <v/>
      </c>
      <c r="BD88" s="57" t="str">
        <f t="shared" si="44"/>
        <v/>
      </c>
      <c r="BE88" s="57" t="str">
        <f t="shared" si="45"/>
        <v/>
      </c>
      <c r="BF88" s="17" t="str">
        <f t="shared" si="31"/>
        <v/>
      </c>
      <c r="BG88" s="17" t="str">
        <f>IF(N88="","",AM88-'Patient Data'!$BG$4)</f>
        <v/>
      </c>
      <c r="BH88" s="18"/>
      <c r="BI88" s="17" t="str">
        <f>IF(O88="","",AO88-'Patient Data'!$BI$4)</f>
        <v/>
      </c>
      <c r="BK88" s="18"/>
      <c r="BL88" s="17" t="str">
        <f t="shared" si="32"/>
        <v/>
      </c>
      <c r="BM88" s="17" t="str">
        <f t="shared" si="33"/>
        <v/>
      </c>
      <c r="BN88" s="18"/>
    </row>
    <row r="89" spans="1:66" s="12" customFormat="1" ht="38.25" customHeight="1" thickBot="1">
      <c r="A89" s="47">
        <f t="shared" si="46"/>
        <v>0</v>
      </c>
      <c r="B89" s="47" t="str">
        <f t="shared" si="47"/>
        <v>2-26</v>
      </c>
      <c r="C89" s="32"/>
      <c r="D89" s="84" t="str">
        <f>$A89&amp;"-"&amp;$B89&amp;"-"&amp;TEXT(ROWS(D$5:D89),"000")</f>
        <v>0-2-26-085</v>
      </c>
      <c r="E89" s="101"/>
      <c r="F89" s="4"/>
      <c r="G89" s="4"/>
      <c r="H89" s="4"/>
      <c r="I89" s="4"/>
      <c r="J89" s="4"/>
      <c r="K89" s="102"/>
      <c r="L89" s="4"/>
      <c r="M89" s="4"/>
      <c r="N89" s="4"/>
      <c r="O89" s="4"/>
      <c r="P89" s="103"/>
      <c r="Q89" s="104"/>
      <c r="R89" s="100"/>
      <c r="S89" s="100"/>
      <c r="T89" s="65"/>
      <c r="U89" s="100"/>
      <c r="V89" s="100"/>
      <c r="W89" s="63"/>
      <c r="X89" s="63"/>
      <c r="Y89" s="63"/>
      <c r="Z89" s="63"/>
      <c r="AA89" s="65"/>
      <c r="AB89" s="65"/>
      <c r="AC89" s="65"/>
      <c r="AD89" s="65"/>
      <c r="AE89" s="65"/>
      <c r="AF89" s="100"/>
      <c r="AG89" s="100"/>
      <c r="AH89" s="65"/>
      <c r="AI89" s="57" t="str">
        <f t="shared" si="24"/>
        <v/>
      </c>
      <c r="AJ89" s="57" t="str">
        <f t="shared" si="25"/>
        <v/>
      </c>
      <c r="AK89" s="57" t="str">
        <f t="shared" si="26"/>
        <v/>
      </c>
      <c r="AL89" s="57" t="str">
        <f t="shared" si="27"/>
        <v/>
      </c>
      <c r="AM89" s="57" t="str">
        <f t="shared" si="28"/>
        <v/>
      </c>
      <c r="AN89" s="58" t="str">
        <f>IF(AM89&lt;'Patient Data'!$BG$4,"Labs complete w/in 45 minutes","")</f>
        <v/>
      </c>
      <c r="AO89" s="57" t="str">
        <f t="shared" si="29"/>
        <v/>
      </c>
      <c r="AP89" s="58" t="str">
        <f>IF(AO89&lt;'Patient Data'!$BI$4,"tPA w/in 60 minutes","")</f>
        <v/>
      </c>
      <c r="AQ89" s="58" t="str">
        <f>IF(BM89&lt;'Patient Data'!$BM$4,"tPA w/in 3 hours","")</f>
        <v/>
      </c>
      <c r="AR89" s="58" t="str">
        <f>IF(BF89&lt;'Patient Data'!$BF$4,"LSN within 3.5 hours","")</f>
        <v/>
      </c>
      <c r="AS89" s="58" t="str">
        <f t="shared" si="30"/>
        <v>-0-0-2-26-085</v>
      </c>
      <c r="AT89" s="57" t="str">
        <f t="shared" si="34"/>
        <v/>
      </c>
      <c r="AU89" s="57" t="str">
        <f t="shared" si="35"/>
        <v/>
      </c>
      <c r="AV89" s="57" t="str">
        <f t="shared" si="36"/>
        <v/>
      </c>
      <c r="AW89" s="57" t="str">
        <f t="shared" si="37"/>
        <v/>
      </c>
      <c r="AX89" s="57" t="str">
        <f t="shared" si="38"/>
        <v/>
      </c>
      <c r="AY89" s="57" t="str">
        <f t="shared" si="39"/>
        <v/>
      </c>
      <c r="AZ89" s="57" t="str">
        <f t="shared" si="40"/>
        <v/>
      </c>
      <c r="BA89" s="57" t="str">
        <f t="shared" si="41"/>
        <v/>
      </c>
      <c r="BB89" s="57" t="str">
        <f t="shared" si="42"/>
        <v/>
      </c>
      <c r="BC89" s="57" t="str">
        <f t="shared" si="43"/>
        <v/>
      </c>
      <c r="BD89" s="57" t="str">
        <f t="shared" si="44"/>
        <v/>
      </c>
      <c r="BE89" s="57" t="str">
        <f t="shared" si="45"/>
        <v/>
      </c>
      <c r="BF89" s="17" t="str">
        <f t="shared" si="31"/>
        <v/>
      </c>
      <c r="BG89" s="17" t="str">
        <f>IF(N89="","",AM89-'Patient Data'!$BG$4)</f>
        <v/>
      </c>
      <c r="BH89" s="18"/>
      <c r="BI89" s="17" t="str">
        <f>IF(O89="","",AO89-'Patient Data'!$BI$4)</f>
        <v/>
      </c>
      <c r="BK89" s="18"/>
      <c r="BL89" s="17" t="str">
        <f t="shared" si="32"/>
        <v/>
      </c>
      <c r="BM89" s="17" t="str">
        <f t="shared" si="33"/>
        <v/>
      </c>
      <c r="BN89" s="18"/>
    </row>
    <row r="90" spans="1:66" s="12" customFormat="1" ht="38.25" customHeight="1" thickBot="1">
      <c r="A90" s="47">
        <f t="shared" si="46"/>
        <v>0</v>
      </c>
      <c r="B90" s="47" t="str">
        <f t="shared" si="47"/>
        <v>2-26</v>
      </c>
      <c r="C90" s="32"/>
      <c r="D90" s="84" t="str">
        <f>$A90&amp;"-"&amp;$B90&amp;"-"&amp;TEXT(ROWS(D$5:D90),"000")</f>
        <v>0-2-26-086</v>
      </c>
      <c r="E90" s="101"/>
      <c r="F90" s="4"/>
      <c r="G90" s="4"/>
      <c r="H90" s="4"/>
      <c r="I90" s="4"/>
      <c r="J90" s="4"/>
      <c r="K90" s="102"/>
      <c r="L90" s="4"/>
      <c r="M90" s="4"/>
      <c r="N90" s="4"/>
      <c r="O90" s="4"/>
      <c r="P90" s="103"/>
      <c r="Q90" s="104"/>
      <c r="R90" s="100"/>
      <c r="S90" s="100"/>
      <c r="T90" s="65"/>
      <c r="U90" s="100"/>
      <c r="V90" s="100"/>
      <c r="W90" s="63"/>
      <c r="X90" s="63"/>
      <c r="Y90" s="63"/>
      <c r="Z90" s="63"/>
      <c r="AA90" s="65"/>
      <c r="AB90" s="65"/>
      <c r="AC90" s="65"/>
      <c r="AD90" s="65"/>
      <c r="AE90" s="65"/>
      <c r="AF90" s="100"/>
      <c r="AG90" s="100"/>
      <c r="AH90" s="65"/>
      <c r="AI90" s="57" t="str">
        <f t="shared" si="24"/>
        <v/>
      </c>
      <c r="AJ90" s="57" t="str">
        <f t="shared" si="25"/>
        <v/>
      </c>
      <c r="AK90" s="57" t="str">
        <f t="shared" si="26"/>
        <v/>
      </c>
      <c r="AL90" s="57" t="str">
        <f t="shared" si="27"/>
        <v/>
      </c>
      <c r="AM90" s="57" t="str">
        <f t="shared" si="28"/>
        <v/>
      </c>
      <c r="AN90" s="58" t="str">
        <f>IF(AM90&lt;'Patient Data'!$BG$4,"Labs complete w/in 45 minutes","")</f>
        <v/>
      </c>
      <c r="AO90" s="57" t="str">
        <f t="shared" si="29"/>
        <v/>
      </c>
      <c r="AP90" s="58" t="str">
        <f>IF(AO90&lt;'Patient Data'!$BI$4,"tPA w/in 60 minutes","")</f>
        <v/>
      </c>
      <c r="AQ90" s="58" t="str">
        <f>IF(BM90&lt;'Patient Data'!$BM$4,"tPA w/in 3 hours","")</f>
        <v/>
      </c>
      <c r="AR90" s="58" t="str">
        <f>IF(BF90&lt;'Patient Data'!$BF$4,"LSN within 3.5 hours","")</f>
        <v/>
      </c>
      <c r="AS90" s="58" t="str">
        <f t="shared" si="30"/>
        <v>-0-0-2-26-086</v>
      </c>
      <c r="AT90" s="57" t="str">
        <f t="shared" si="34"/>
        <v/>
      </c>
      <c r="AU90" s="57" t="str">
        <f t="shared" si="35"/>
        <v/>
      </c>
      <c r="AV90" s="57" t="str">
        <f t="shared" si="36"/>
        <v/>
      </c>
      <c r="AW90" s="57" t="str">
        <f t="shared" si="37"/>
        <v/>
      </c>
      <c r="AX90" s="57" t="str">
        <f t="shared" si="38"/>
        <v/>
      </c>
      <c r="AY90" s="57" t="str">
        <f t="shared" si="39"/>
        <v/>
      </c>
      <c r="AZ90" s="57" t="str">
        <f t="shared" si="40"/>
        <v/>
      </c>
      <c r="BA90" s="57" t="str">
        <f t="shared" si="41"/>
        <v/>
      </c>
      <c r="BB90" s="57" t="str">
        <f t="shared" si="42"/>
        <v/>
      </c>
      <c r="BC90" s="57" t="str">
        <f t="shared" si="43"/>
        <v/>
      </c>
      <c r="BD90" s="57" t="str">
        <f t="shared" si="44"/>
        <v/>
      </c>
      <c r="BE90" s="57" t="str">
        <f t="shared" si="45"/>
        <v/>
      </c>
      <c r="BF90" s="17" t="str">
        <f t="shared" si="31"/>
        <v/>
      </c>
      <c r="BG90" s="17" t="str">
        <f>IF(N90="","",AM90-'Patient Data'!$BG$4)</f>
        <v/>
      </c>
      <c r="BH90" s="18"/>
      <c r="BI90" s="17" t="str">
        <f>IF(O90="","",AO90-'Patient Data'!$BI$4)</f>
        <v/>
      </c>
      <c r="BK90" s="18"/>
      <c r="BL90" s="17" t="str">
        <f t="shared" si="32"/>
        <v/>
      </c>
      <c r="BM90" s="17" t="str">
        <f t="shared" si="33"/>
        <v/>
      </c>
      <c r="BN90" s="18"/>
    </row>
    <row r="91" spans="1:66" s="12" customFormat="1" ht="38.25" customHeight="1" thickBot="1">
      <c r="A91" s="47">
        <f t="shared" si="46"/>
        <v>0</v>
      </c>
      <c r="B91" s="47" t="str">
        <f t="shared" si="47"/>
        <v>2-26</v>
      </c>
      <c r="C91" s="32"/>
      <c r="D91" s="84" t="str">
        <f>$A91&amp;"-"&amp;$B91&amp;"-"&amp;TEXT(ROWS(D$5:D91),"000")</f>
        <v>0-2-26-087</v>
      </c>
      <c r="E91" s="101"/>
      <c r="F91" s="4"/>
      <c r="G91" s="4"/>
      <c r="H91" s="4"/>
      <c r="I91" s="4"/>
      <c r="J91" s="4"/>
      <c r="K91" s="102"/>
      <c r="L91" s="4"/>
      <c r="M91" s="4"/>
      <c r="N91" s="4"/>
      <c r="O91" s="4"/>
      <c r="P91" s="103"/>
      <c r="Q91" s="104"/>
      <c r="R91" s="100"/>
      <c r="S91" s="100"/>
      <c r="T91" s="65"/>
      <c r="U91" s="100"/>
      <c r="V91" s="100"/>
      <c r="W91" s="63"/>
      <c r="X91" s="63"/>
      <c r="Y91" s="63"/>
      <c r="Z91" s="63"/>
      <c r="AA91" s="65"/>
      <c r="AB91" s="65"/>
      <c r="AC91" s="65"/>
      <c r="AD91" s="65"/>
      <c r="AE91" s="65"/>
      <c r="AF91" s="100"/>
      <c r="AG91" s="100"/>
      <c r="AH91" s="65"/>
      <c r="AI91" s="57" t="str">
        <f t="shared" si="24"/>
        <v/>
      </c>
      <c r="AJ91" s="57" t="str">
        <f t="shared" si="25"/>
        <v/>
      </c>
      <c r="AK91" s="57" t="str">
        <f t="shared" si="26"/>
        <v/>
      </c>
      <c r="AL91" s="57" t="str">
        <f t="shared" si="27"/>
        <v/>
      </c>
      <c r="AM91" s="57" t="str">
        <f t="shared" si="28"/>
        <v/>
      </c>
      <c r="AN91" s="58" t="str">
        <f>IF(AM91&lt;'Patient Data'!$BG$4,"Labs complete w/in 45 minutes","")</f>
        <v/>
      </c>
      <c r="AO91" s="57" t="str">
        <f t="shared" si="29"/>
        <v/>
      </c>
      <c r="AP91" s="58" t="str">
        <f>IF(AO91&lt;'Patient Data'!$BI$4,"tPA w/in 60 minutes","")</f>
        <v/>
      </c>
      <c r="AQ91" s="58" t="str">
        <f>IF(BM91&lt;'Patient Data'!$BM$4,"tPA w/in 3 hours","")</f>
        <v/>
      </c>
      <c r="AR91" s="58" t="str">
        <f>IF(BF91&lt;'Patient Data'!$BF$4,"LSN within 3.5 hours","")</f>
        <v/>
      </c>
      <c r="AS91" s="58" t="str">
        <f t="shared" si="30"/>
        <v>-0-0-2-26-087</v>
      </c>
      <c r="AT91" s="57" t="str">
        <f t="shared" si="34"/>
        <v/>
      </c>
      <c r="AU91" s="57" t="str">
        <f t="shared" si="35"/>
        <v/>
      </c>
      <c r="AV91" s="57" t="str">
        <f t="shared" si="36"/>
        <v/>
      </c>
      <c r="AW91" s="57" t="str">
        <f t="shared" si="37"/>
        <v/>
      </c>
      <c r="AX91" s="57" t="str">
        <f t="shared" si="38"/>
        <v/>
      </c>
      <c r="AY91" s="57" t="str">
        <f t="shared" si="39"/>
        <v/>
      </c>
      <c r="AZ91" s="57" t="str">
        <f t="shared" si="40"/>
        <v/>
      </c>
      <c r="BA91" s="57" t="str">
        <f t="shared" si="41"/>
        <v/>
      </c>
      <c r="BB91" s="57" t="str">
        <f t="shared" si="42"/>
        <v/>
      </c>
      <c r="BC91" s="57" t="str">
        <f t="shared" si="43"/>
        <v/>
      </c>
      <c r="BD91" s="57" t="str">
        <f t="shared" si="44"/>
        <v/>
      </c>
      <c r="BE91" s="57" t="str">
        <f t="shared" si="45"/>
        <v/>
      </c>
      <c r="BF91" s="17" t="str">
        <f t="shared" si="31"/>
        <v/>
      </c>
      <c r="BG91" s="17" t="str">
        <f>IF(N91="","",AM91-'Patient Data'!$BG$4)</f>
        <v/>
      </c>
      <c r="BH91" s="18"/>
      <c r="BI91" s="17" t="str">
        <f>IF(O91="","",AO91-'Patient Data'!$BI$4)</f>
        <v/>
      </c>
      <c r="BK91" s="18"/>
      <c r="BL91" s="17" t="str">
        <f t="shared" si="32"/>
        <v/>
      </c>
      <c r="BM91" s="17" t="str">
        <f t="shared" si="33"/>
        <v/>
      </c>
      <c r="BN91" s="18"/>
    </row>
    <row r="92" spans="1:66" s="12" customFormat="1" ht="38.25" customHeight="1" thickBot="1">
      <c r="A92" s="47">
        <f t="shared" si="46"/>
        <v>0</v>
      </c>
      <c r="B92" s="47" t="str">
        <f t="shared" si="47"/>
        <v>2-26</v>
      </c>
      <c r="C92" s="32"/>
      <c r="D92" s="84" t="str">
        <f>$A92&amp;"-"&amp;$B92&amp;"-"&amp;TEXT(ROWS(D$5:D92),"000")</f>
        <v>0-2-26-088</v>
      </c>
      <c r="E92" s="101"/>
      <c r="F92" s="4"/>
      <c r="G92" s="4"/>
      <c r="H92" s="4"/>
      <c r="I92" s="4"/>
      <c r="J92" s="4"/>
      <c r="K92" s="102"/>
      <c r="L92" s="4"/>
      <c r="M92" s="4"/>
      <c r="N92" s="4"/>
      <c r="O92" s="4"/>
      <c r="P92" s="103"/>
      <c r="Q92" s="104"/>
      <c r="R92" s="100"/>
      <c r="S92" s="100"/>
      <c r="T92" s="65"/>
      <c r="U92" s="100"/>
      <c r="V92" s="100"/>
      <c r="W92" s="63"/>
      <c r="X92" s="63"/>
      <c r="Y92" s="63"/>
      <c r="Z92" s="63"/>
      <c r="AA92" s="65"/>
      <c r="AB92" s="65"/>
      <c r="AC92" s="65"/>
      <c r="AD92" s="65"/>
      <c r="AE92" s="65"/>
      <c r="AF92" s="100"/>
      <c r="AG92" s="100"/>
      <c r="AH92" s="65"/>
      <c r="AI92" s="57" t="str">
        <f t="shared" si="24"/>
        <v/>
      </c>
      <c r="AJ92" s="57" t="str">
        <f t="shared" si="25"/>
        <v/>
      </c>
      <c r="AK92" s="57" t="str">
        <f t="shared" si="26"/>
        <v/>
      </c>
      <c r="AL92" s="57" t="str">
        <f t="shared" si="27"/>
        <v/>
      </c>
      <c r="AM92" s="57" t="str">
        <f t="shared" si="28"/>
        <v/>
      </c>
      <c r="AN92" s="58" t="str">
        <f>IF(AM92&lt;'Patient Data'!$BG$4,"Labs complete w/in 45 minutes","")</f>
        <v/>
      </c>
      <c r="AO92" s="57" t="str">
        <f t="shared" si="29"/>
        <v/>
      </c>
      <c r="AP92" s="58" t="str">
        <f>IF(AO92&lt;'Patient Data'!$BI$4,"tPA w/in 60 minutes","")</f>
        <v/>
      </c>
      <c r="AQ92" s="58" t="str">
        <f>IF(BM92&lt;'Patient Data'!$BM$4,"tPA w/in 3 hours","")</f>
        <v/>
      </c>
      <c r="AR92" s="58" t="str">
        <f>IF(BF92&lt;'Patient Data'!$BF$4,"LSN within 3.5 hours","")</f>
        <v/>
      </c>
      <c r="AS92" s="58" t="str">
        <f t="shared" si="30"/>
        <v>-0-0-2-26-088</v>
      </c>
      <c r="AT92" s="57" t="str">
        <f t="shared" si="34"/>
        <v/>
      </c>
      <c r="AU92" s="57" t="str">
        <f t="shared" si="35"/>
        <v/>
      </c>
      <c r="AV92" s="57" t="str">
        <f t="shared" si="36"/>
        <v/>
      </c>
      <c r="AW92" s="57" t="str">
        <f t="shared" si="37"/>
        <v/>
      </c>
      <c r="AX92" s="57" t="str">
        <f t="shared" si="38"/>
        <v/>
      </c>
      <c r="AY92" s="57" t="str">
        <f t="shared" si="39"/>
        <v/>
      </c>
      <c r="AZ92" s="57" t="str">
        <f t="shared" si="40"/>
        <v/>
      </c>
      <c r="BA92" s="57" t="str">
        <f t="shared" si="41"/>
        <v/>
      </c>
      <c r="BB92" s="57" t="str">
        <f t="shared" si="42"/>
        <v/>
      </c>
      <c r="BC92" s="57" t="str">
        <f t="shared" si="43"/>
        <v/>
      </c>
      <c r="BD92" s="57" t="str">
        <f t="shared" si="44"/>
        <v/>
      </c>
      <c r="BE92" s="57" t="str">
        <f t="shared" si="45"/>
        <v/>
      </c>
      <c r="BF92" s="17" t="str">
        <f t="shared" si="31"/>
        <v/>
      </c>
      <c r="BG92" s="17" t="str">
        <f>IF(N92="","",AM92-'Patient Data'!$BG$4)</f>
        <v/>
      </c>
      <c r="BH92" s="18"/>
      <c r="BI92" s="17" t="str">
        <f>IF(O92="","",AO92-'Patient Data'!$BI$4)</f>
        <v/>
      </c>
      <c r="BK92" s="18"/>
      <c r="BL92" s="17" t="str">
        <f t="shared" si="32"/>
        <v/>
      </c>
      <c r="BM92" s="17" t="str">
        <f t="shared" si="33"/>
        <v/>
      </c>
      <c r="BN92" s="18"/>
    </row>
    <row r="93" spans="1:66" s="12" customFormat="1" ht="38.25" customHeight="1" thickBot="1">
      <c r="A93" s="47">
        <f t="shared" si="46"/>
        <v>0</v>
      </c>
      <c r="B93" s="47" t="str">
        <f t="shared" si="47"/>
        <v>2-26</v>
      </c>
      <c r="C93" s="32"/>
      <c r="D93" s="84" t="str">
        <f>$A93&amp;"-"&amp;$B93&amp;"-"&amp;TEXT(ROWS(D$5:D93),"000")</f>
        <v>0-2-26-089</v>
      </c>
      <c r="E93" s="101"/>
      <c r="F93" s="4"/>
      <c r="G93" s="4"/>
      <c r="H93" s="4"/>
      <c r="I93" s="4"/>
      <c r="J93" s="4"/>
      <c r="K93" s="102"/>
      <c r="L93" s="4"/>
      <c r="M93" s="4"/>
      <c r="N93" s="4"/>
      <c r="O93" s="4"/>
      <c r="P93" s="103"/>
      <c r="Q93" s="104"/>
      <c r="R93" s="100"/>
      <c r="S93" s="100"/>
      <c r="T93" s="65"/>
      <c r="U93" s="100"/>
      <c r="V93" s="100"/>
      <c r="W93" s="63"/>
      <c r="X93" s="63"/>
      <c r="Y93" s="63"/>
      <c r="Z93" s="63"/>
      <c r="AA93" s="65"/>
      <c r="AB93" s="65"/>
      <c r="AC93" s="65"/>
      <c r="AD93" s="65"/>
      <c r="AE93" s="65"/>
      <c r="AF93" s="100"/>
      <c r="AG93" s="100"/>
      <c r="AH93" s="65"/>
      <c r="AI93" s="57" t="str">
        <f t="shared" si="24"/>
        <v/>
      </c>
      <c r="AJ93" s="57" t="str">
        <f t="shared" si="25"/>
        <v/>
      </c>
      <c r="AK93" s="57" t="str">
        <f t="shared" si="26"/>
        <v/>
      </c>
      <c r="AL93" s="57" t="str">
        <f t="shared" si="27"/>
        <v/>
      </c>
      <c r="AM93" s="57" t="str">
        <f t="shared" si="28"/>
        <v/>
      </c>
      <c r="AN93" s="58" t="str">
        <f>IF(AM93&lt;'Patient Data'!$BG$4,"Labs complete w/in 45 minutes","")</f>
        <v/>
      </c>
      <c r="AO93" s="57" t="str">
        <f t="shared" si="29"/>
        <v/>
      </c>
      <c r="AP93" s="58" t="str">
        <f>IF(AO93&lt;'Patient Data'!$BI$4,"tPA w/in 60 minutes","")</f>
        <v/>
      </c>
      <c r="AQ93" s="58" t="str">
        <f>IF(BM93&lt;'Patient Data'!$BM$4,"tPA w/in 3 hours","")</f>
        <v/>
      </c>
      <c r="AR93" s="58" t="str">
        <f>IF(BF93&lt;'Patient Data'!$BF$4,"LSN within 3.5 hours","")</f>
        <v/>
      </c>
      <c r="AS93" s="58" t="str">
        <f t="shared" si="30"/>
        <v>-0-0-2-26-089</v>
      </c>
      <c r="AT93" s="57" t="str">
        <f t="shared" si="34"/>
        <v/>
      </c>
      <c r="AU93" s="57" t="str">
        <f t="shared" si="35"/>
        <v/>
      </c>
      <c r="AV93" s="57" t="str">
        <f t="shared" si="36"/>
        <v/>
      </c>
      <c r="AW93" s="57" t="str">
        <f t="shared" si="37"/>
        <v/>
      </c>
      <c r="AX93" s="57" t="str">
        <f t="shared" si="38"/>
        <v/>
      </c>
      <c r="AY93" s="57" t="str">
        <f t="shared" si="39"/>
        <v/>
      </c>
      <c r="AZ93" s="57" t="str">
        <f t="shared" si="40"/>
        <v/>
      </c>
      <c r="BA93" s="57" t="str">
        <f t="shared" si="41"/>
        <v/>
      </c>
      <c r="BB93" s="57" t="str">
        <f t="shared" si="42"/>
        <v/>
      </c>
      <c r="BC93" s="57" t="str">
        <f t="shared" si="43"/>
        <v/>
      </c>
      <c r="BD93" s="57" t="str">
        <f t="shared" si="44"/>
        <v/>
      </c>
      <c r="BE93" s="57" t="str">
        <f t="shared" si="45"/>
        <v/>
      </c>
      <c r="BF93" s="17" t="str">
        <f t="shared" si="31"/>
        <v/>
      </c>
      <c r="BG93" s="17" t="str">
        <f>IF(N93="","",AM93-'Patient Data'!$BG$4)</f>
        <v/>
      </c>
      <c r="BH93" s="18"/>
      <c r="BI93" s="17" t="str">
        <f>IF(O93="","",AO93-'Patient Data'!$BI$4)</f>
        <v/>
      </c>
      <c r="BK93" s="18"/>
      <c r="BL93" s="17" t="str">
        <f t="shared" si="32"/>
        <v/>
      </c>
      <c r="BM93" s="17" t="str">
        <f t="shared" si="33"/>
        <v/>
      </c>
      <c r="BN93" s="18"/>
    </row>
    <row r="94" spans="1:66" s="12" customFormat="1" ht="38.25" customHeight="1" thickBot="1">
      <c r="A94" s="47">
        <f t="shared" si="46"/>
        <v>0</v>
      </c>
      <c r="B94" s="47" t="str">
        <f t="shared" si="47"/>
        <v>2-26</v>
      </c>
      <c r="C94" s="32"/>
      <c r="D94" s="84" t="str">
        <f>$A94&amp;"-"&amp;$B94&amp;"-"&amp;TEXT(ROWS(D$5:D94),"000")</f>
        <v>0-2-26-090</v>
      </c>
      <c r="E94" s="101"/>
      <c r="F94" s="4"/>
      <c r="G94" s="4"/>
      <c r="H94" s="4"/>
      <c r="I94" s="4"/>
      <c r="J94" s="4"/>
      <c r="K94" s="102"/>
      <c r="L94" s="4"/>
      <c r="M94" s="4"/>
      <c r="N94" s="4"/>
      <c r="O94" s="4"/>
      <c r="P94" s="103"/>
      <c r="Q94" s="104"/>
      <c r="R94" s="100"/>
      <c r="S94" s="100"/>
      <c r="T94" s="65"/>
      <c r="U94" s="100"/>
      <c r="V94" s="100"/>
      <c r="W94" s="63"/>
      <c r="X94" s="63"/>
      <c r="Y94" s="63"/>
      <c r="Z94" s="63"/>
      <c r="AA94" s="65"/>
      <c r="AB94" s="65"/>
      <c r="AC94" s="65"/>
      <c r="AD94" s="65"/>
      <c r="AE94" s="65"/>
      <c r="AF94" s="100"/>
      <c r="AG94" s="100"/>
      <c r="AH94" s="65"/>
      <c r="AI94" s="57" t="str">
        <f t="shared" si="24"/>
        <v/>
      </c>
      <c r="AJ94" s="57" t="str">
        <f t="shared" si="25"/>
        <v/>
      </c>
      <c r="AK94" s="57" t="str">
        <f t="shared" si="26"/>
        <v/>
      </c>
      <c r="AL94" s="57" t="str">
        <f t="shared" si="27"/>
        <v/>
      </c>
      <c r="AM94" s="57" t="str">
        <f t="shared" si="28"/>
        <v/>
      </c>
      <c r="AN94" s="58" t="str">
        <f>IF(AM94&lt;'Patient Data'!$BG$4,"Labs complete w/in 45 minutes","")</f>
        <v/>
      </c>
      <c r="AO94" s="57" t="str">
        <f t="shared" si="29"/>
        <v/>
      </c>
      <c r="AP94" s="58" t="str">
        <f>IF(AO94&lt;'Patient Data'!$BI$4,"tPA w/in 60 minutes","")</f>
        <v/>
      </c>
      <c r="AQ94" s="58" t="str">
        <f>IF(BM94&lt;'Patient Data'!$BM$4,"tPA w/in 3 hours","")</f>
        <v/>
      </c>
      <c r="AR94" s="58" t="str">
        <f>IF(BF94&lt;'Patient Data'!$BF$4,"LSN within 3.5 hours","")</f>
        <v/>
      </c>
      <c r="AS94" s="58" t="str">
        <f t="shared" si="30"/>
        <v>-0-0-2-26-090</v>
      </c>
      <c r="AT94" s="57" t="str">
        <f t="shared" si="34"/>
        <v/>
      </c>
      <c r="AU94" s="57" t="str">
        <f t="shared" si="35"/>
        <v/>
      </c>
      <c r="AV94" s="57" t="str">
        <f t="shared" si="36"/>
        <v/>
      </c>
      <c r="AW94" s="57" t="str">
        <f t="shared" si="37"/>
        <v/>
      </c>
      <c r="AX94" s="57" t="str">
        <f t="shared" si="38"/>
        <v/>
      </c>
      <c r="AY94" s="57" t="str">
        <f t="shared" si="39"/>
        <v/>
      </c>
      <c r="AZ94" s="57" t="str">
        <f t="shared" si="40"/>
        <v/>
      </c>
      <c r="BA94" s="57" t="str">
        <f t="shared" si="41"/>
        <v/>
      </c>
      <c r="BB94" s="57" t="str">
        <f t="shared" si="42"/>
        <v/>
      </c>
      <c r="BC94" s="57" t="str">
        <f t="shared" si="43"/>
        <v/>
      </c>
      <c r="BD94" s="57" t="str">
        <f t="shared" si="44"/>
        <v/>
      </c>
      <c r="BE94" s="57" t="str">
        <f t="shared" si="45"/>
        <v/>
      </c>
      <c r="BF94" s="17" t="str">
        <f t="shared" si="31"/>
        <v/>
      </c>
      <c r="BG94" s="17" t="str">
        <f>IF(N94="","",AM94-'Patient Data'!$BG$4)</f>
        <v/>
      </c>
      <c r="BH94" s="18"/>
      <c r="BI94" s="17" t="str">
        <f>IF(O94="","",AO94-'Patient Data'!$BI$4)</f>
        <v/>
      </c>
      <c r="BK94" s="18"/>
      <c r="BL94" s="17" t="str">
        <f t="shared" si="32"/>
        <v/>
      </c>
      <c r="BM94" s="17" t="str">
        <f t="shared" si="33"/>
        <v/>
      </c>
      <c r="BN94" s="18"/>
    </row>
    <row r="95" spans="1:66" s="12" customFormat="1" ht="38.25" customHeight="1" thickBot="1">
      <c r="A95" s="47">
        <f t="shared" si="46"/>
        <v>0</v>
      </c>
      <c r="B95" s="47" t="str">
        <f t="shared" si="47"/>
        <v>2-26</v>
      </c>
      <c r="C95" s="32"/>
      <c r="D95" s="84" t="str">
        <f>$A95&amp;"-"&amp;$B95&amp;"-"&amp;TEXT(ROWS(D$5:D95),"000")</f>
        <v>0-2-26-091</v>
      </c>
      <c r="E95" s="101"/>
      <c r="F95" s="4"/>
      <c r="G95" s="4"/>
      <c r="H95" s="4"/>
      <c r="I95" s="4"/>
      <c r="J95" s="4"/>
      <c r="K95" s="102"/>
      <c r="L95" s="4"/>
      <c r="M95" s="4"/>
      <c r="N95" s="4"/>
      <c r="O95" s="4"/>
      <c r="P95" s="103"/>
      <c r="Q95" s="104"/>
      <c r="R95" s="100"/>
      <c r="S95" s="100"/>
      <c r="T95" s="65"/>
      <c r="U95" s="100"/>
      <c r="V95" s="100"/>
      <c r="W95" s="63"/>
      <c r="X95" s="63"/>
      <c r="Y95" s="63"/>
      <c r="Z95" s="63"/>
      <c r="AA95" s="65"/>
      <c r="AB95" s="65"/>
      <c r="AC95" s="65"/>
      <c r="AD95" s="65"/>
      <c r="AE95" s="65"/>
      <c r="AF95" s="100"/>
      <c r="AG95" s="100"/>
      <c r="AH95" s="65"/>
      <c r="AI95" s="57" t="str">
        <f t="shared" si="24"/>
        <v/>
      </c>
      <c r="AJ95" s="57" t="str">
        <f t="shared" si="25"/>
        <v/>
      </c>
      <c r="AK95" s="57" t="str">
        <f t="shared" si="26"/>
        <v/>
      </c>
      <c r="AL95" s="57" t="str">
        <f t="shared" si="27"/>
        <v/>
      </c>
      <c r="AM95" s="57" t="str">
        <f t="shared" si="28"/>
        <v/>
      </c>
      <c r="AN95" s="58" t="str">
        <f>IF(AM95&lt;'Patient Data'!$BG$4,"Labs complete w/in 45 minutes","")</f>
        <v/>
      </c>
      <c r="AO95" s="57" t="str">
        <f t="shared" si="29"/>
        <v/>
      </c>
      <c r="AP95" s="58" t="str">
        <f>IF(AO95&lt;'Patient Data'!$BI$4,"tPA w/in 60 minutes","")</f>
        <v/>
      </c>
      <c r="AQ95" s="58" t="str">
        <f>IF(BM95&lt;'Patient Data'!$BM$4,"tPA w/in 3 hours","")</f>
        <v/>
      </c>
      <c r="AR95" s="58" t="str">
        <f>IF(BF95&lt;'Patient Data'!$BF$4,"LSN within 3.5 hours","")</f>
        <v/>
      </c>
      <c r="AS95" s="58" t="str">
        <f t="shared" si="30"/>
        <v>-0-0-2-26-091</v>
      </c>
      <c r="AT95" s="57" t="str">
        <f t="shared" si="34"/>
        <v/>
      </c>
      <c r="AU95" s="57" t="str">
        <f t="shared" si="35"/>
        <v/>
      </c>
      <c r="AV95" s="57" t="str">
        <f t="shared" si="36"/>
        <v/>
      </c>
      <c r="AW95" s="57" t="str">
        <f t="shared" si="37"/>
        <v/>
      </c>
      <c r="AX95" s="57" t="str">
        <f t="shared" si="38"/>
        <v/>
      </c>
      <c r="AY95" s="57" t="str">
        <f t="shared" si="39"/>
        <v/>
      </c>
      <c r="AZ95" s="57" t="str">
        <f t="shared" si="40"/>
        <v/>
      </c>
      <c r="BA95" s="57" t="str">
        <f t="shared" si="41"/>
        <v/>
      </c>
      <c r="BB95" s="57" t="str">
        <f t="shared" si="42"/>
        <v/>
      </c>
      <c r="BC95" s="57" t="str">
        <f t="shared" si="43"/>
        <v/>
      </c>
      <c r="BD95" s="57" t="str">
        <f t="shared" si="44"/>
        <v/>
      </c>
      <c r="BE95" s="57" t="str">
        <f t="shared" si="45"/>
        <v/>
      </c>
      <c r="BF95" s="17" t="str">
        <f t="shared" si="31"/>
        <v/>
      </c>
      <c r="BG95" s="17" t="str">
        <f>IF(N95="","",AM95-'Patient Data'!$BG$4)</f>
        <v/>
      </c>
      <c r="BH95" s="18"/>
      <c r="BI95" s="17" t="str">
        <f>IF(O95="","",AO95-'Patient Data'!$BI$4)</f>
        <v/>
      </c>
      <c r="BK95" s="18"/>
      <c r="BL95" s="17" t="str">
        <f t="shared" si="32"/>
        <v/>
      </c>
      <c r="BM95" s="17" t="str">
        <f t="shared" si="33"/>
        <v/>
      </c>
      <c r="BN95" s="18"/>
    </row>
    <row r="96" spans="1:66" s="12" customFormat="1" ht="38.25" customHeight="1" thickBot="1">
      <c r="A96" s="47">
        <f t="shared" si="46"/>
        <v>0</v>
      </c>
      <c r="B96" s="47" t="str">
        <f t="shared" si="47"/>
        <v>2-26</v>
      </c>
      <c r="C96" s="32"/>
      <c r="D96" s="84" t="str">
        <f>$A96&amp;"-"&amp;$B96&amp;"-"&amp;TEXT(ROWS(D$5:D96),"000")</f>
        <v>0-2-26-092</v>
      </c>
      <c r="E96" s="101"/>
      <c r="F96" s="4"/>
      <c r="G96" s="4"/>
      <c r="H96" s="4"/>
      <c r="I96" s="4"/>
      <c r="J96" s="4"/>
      <c r="K96" s="102"/>
      <c r="L96" s="4"/>
      <c r="M96" s="4"/>
      <c r="N96" s="4"/>
      <c r="O96" s="4"/>
      <c r="P96" s="103"/>
      <c r="Q96" s="104"/>
      <c r="R96" s="100"/>
      <c r="S96" s="100"/>
      <c r="T96" s="65"/>
      <c r="U96" s="100"/>
      <c r="V96" s="100"/>
      <c r="W96" s="63"/>
      <c r="X96" s="63"/>
      <c r="Y96" s="63"/>
      <c r="Z96" s="63"/>
      <c r="AA96" s="65"/>
      <c r="AB96" s="65"/>
      <c r="AC96" s="65"/>
      <c r="AD96" s="65"/>
      <c r="AE96" s="65"/>
      <c r="AF96" s="100"/>
      <c r="AG96" s="100"/>
      <c r="AH96" s="65"/>
      <c r="AI96" s="57" t="str">
        <f t="shared" si="24"/>
        <v/>
      </c>
      <c r="AJ96" s="57" t="str">
        <f t="shared" si="25"/>
        <v/>
      </c>
      <c r="AK96" s="57" t="str">
        <f t="shared" si="26"/>
        <v/>
      </c>
      <c r="AL96" s="57" t="str">
        <f t="shared" si="27"/>
        <v/>
      </c>
      <c r="AM96" s="57" t="str">
        <f t="shared" si="28"/>
        <v/>
      </c>
      <c r="AN96" s="58" t="str">
        <f>IF(AM96&lt;'Patient Data'!$BG$4,"Labs complete w/in 45 minutes","")</f>
        <v/>
      </c>
      <c r="AO96" s="57" t="str">
        <f t="shared" si="29"/>
        <v/>
      </c>
      <c r="AP96" s="58" t="str">
        <f>IF(AO96&lt;'Patient Data'!$BI$4,"tPA w/in 60 minutes","")</f>
        <v/>
      </c>
      <c r="AQ96" s="58" t="str">
        <f>IF(BM96&lt;'Patient Data'!$BM$4,"tPA w/in 3 hours","")</f>
        <v/>
      </c>
      <c r="AR96" s="58" t="str">
        <f>IF(BF96&lt;'Patient Data'!$BF$4,"LSN within 3.5 hours","")</f>
        <v/>
      </c>
      <c r="AS96" s="58" t="str">
        <f t="shared" si="30"/>
        <v>-0-0-2-26-092</v>
      </c>
      <c r="AT96" s="57" t="str">
        <f t="shared" si="34"/>
        <v/>
      </c>
      <c r="AU96" s="57" t="str">
        <f t="shared" si="35"/>
        <v/>
      </c>
      <c r="AV96" s="57" t="str">
        <f t="shared" si="36"/>
        <v/>
      </c>
      <c r="AW96" s="57" t="str">
        <f t="shared" si="37"/>
        <v/>
      </c>
      <c r="AX96" s="57" t="str">
        <f t="shared" si="38"/>
        <v/>
      </c>
      <c r="AY96" s="57" t="str">
        <f t="shared" si="39"/>
        <v/>
      </c>
      <c r="AZ96" s="57" t="str">
        <f t="shared" si="40"/>
        <v/>
      </c>
      <c r="BA96" s="57" t="str">
        <f t="shared" si="41"/>
        <v/>
      </c>
      <c r="BB96" s="57" t="str">
        <f t="shared" si="42"/>
        <v/>
      </c>
      <c r="BC96" s="57" t="str">
        <f t="shared" si="43"/>
        <v/>
      </c>
      <c r="BD96" s="57" t="str">
        <f t="shared" si="44"/>
        <v/>
      </c>
      <c r="BE96" s="57" t="str">
        <f t="shared" si="45"/>
        <v/>
      </c>
      <c r="BF96" s="17" t="str">
        <f t="shared" si="31"/>
        <v/>
      </c>
      <c r="BG96" s="17" t="str">
        <f>IF(N96="","",AM96-'Patient Data'!$BG$4)</f>
        <v/>
      </c>
      <c r="BH96" s="18"/>
      <c r="BI96" s="17" t="str">
        <f>IF(O96="","",AO96-'Patient Data'!$BI$4)</f>
        <v/>
      </c>
      <c r="BK96" s="18"/>
      <c r="BL96" s="17" t="str">
        <f t="shared" si="32"/>
        <v/>
      </c>
      <c r="BM96" s="17" t="str">
        <f t="shared" si="33"/>
        <v/>
      </c>
      <c r="BN96" s="18"/>
    </row>
    <row r="97" spans="1:66" s="12" customFormat="1" ht="38.25" customHeight="1" thickBot="1">
      <c r="A97" s="47">
        <f t="shared" si="46"/>
        <v>0</v>
      </c>
      <c r="B97" s="47" t="str">
        <f t="shared" si="47"/>
        <v>2-26</v>
      </c>
      <c r="C97" s="32"/>
      <c r="D97" s="84" t="str">
        <f>$A97&amp;"-"&amp;$B97&amp;"-"&amp;TEXT(ROWS(D$5:D97),"000")</f>
        <v>0-2-26-093</v>
      </c>
      <c r="E97" s="101"/>
      <c r="F97" s="4"/>
      <c r="G97" s="4"/>
      <c r="H97" s="4"/>
      <c r="I97" s="4"/>
      <c r="J97" s="4"/>
      <c r="K97" s="102"/>
      <c r="L97" s="4"/>
      <c r="M97" s="4"/>
      <c r="N97" s="4"/>
      <c r="O97" s="4"/>
      <c r="P97" s="103"/>
      <c r="Q97" s="104"/>
      <c r="R97" s="100"/>
      <c r="S97" s="100"/>
      <c r="T97" s="65"/>
      <c r="U97" s="100"/>
      <c r="V97" s="100"/>
      <c r="W97" s="63"/>
      <c r="X97" s="63"/>
      <c r="Y97" s="63"/>
      <c r="Z97" s="63"/>
      <c r="AA97" s="65"/>
      <c r="AB97" s="65"/>
      <c r="AC97" s="65"/>
      <c r="AD97" s="65"/>
      <c r="AE97" s="65"/>
      <c r="AF97" s="100"/>
      <c r="AG97" s="100"/>
      <c r="AH97" s="65"/>
      <c r="AI97" s="57" t="str">
        <f t="shared" si="24"/>
        <v/>
      </c>
      <c r="AJ97" s="57" t="str">
        <f t="shared" si="25"/>
        <v/>
      </c>
      <c r="AK97" s="57" t="str">
        <f t="shared" si="26"/>
        <v/>
      </c>
      <c r="AL97" s="57" t="str">
        <f t="shared" si="27"/>
        <v/>
      </c>
      <c r="AM97" s="57" t="str">
        <f t="shared" si="28"/>
        <v/>
      </c>
      <c r="AN97" s="58" t="str">
        <f>IF(AM97&lt;'Patient Data'!$BG$4,"Labs complete w/in 45 minutes","")</f>
        <v/>
      </c>
      <c r="AO97" s="57" t="str">
        <f t="shared" si="29"/>
        <v/>
      </c>
      <c r="AP97" s="58" t="str">
        <f>IF(AO97&lt;'Patient Data'!$BI$4,"tPA w/in 60 minutes","")</f>
        <v/>
      </c>
      <c r="AQ97" s="58" t="str">
        <f>IF(BM97&lt;'Patient Data'!$BM$4,"tPA w/in 3 hours","")</f>
        <v/>
      </c>
      <c r="AR97" s="58" t="str">
        <f>IF(BF97&lt;'Patient Data'!$BF$4,"LSN within 3.5 hours","")</f>
        <v/>
      </c>
      <c r="AS97" s="58" t="str">
        <f t="shared" si="30"/>
        <v>-0-0-2-26-093</v>
      </c>
      <c r="AT97" s="57" t="str">
        <f t="shared" si="34"/>
        <v/>
      </c>
      <c r="AU97" s="57" t="str">
        <f t="shared" si="35"/>
        <v/>
      </c>
      <c r="AV97" s="57" t="str">
        <f t="shared" si="36"/>
        <v/>
      </c>
      <c r="AW97" s="57" t="str">
        <f t="shared" si="37"/>
        <v/>
      </c>
      <c r="AX97" s="57" t="str">
        <f t="shared" si="38"/>
        <v/>
      </c>
      <c r="AY97" s="57" t="str">
        <f t="shared" si="39"/>
        <v/>
      </c>
      <c r="AZ97" s="57" t="str">
        <f t="shared" si="40"/>
        <v/>
      </c>
      <c r="BA97" s="57" t="str">
        <f t="shared" si="41"/>
        <v/>
      </c>
      <c r="BB97" s="57" t="str">
        <f t="shared" si="42"/>
        <v/>
      </c>
      <c r="BC97" s="57" t="str">
        <f t="shared" si="43"/>
        <v/>
      </c>
      <c r="BD97" s="57" t="str">
        <f t="shared" si="44"/>
        <v/>
      </c>
      <c r="BE97" s="57" t="str">
        <f t="shared" si="45"/>
        <v/>
      </c>
      <c r="BF97" s="17" t="str">
        <f t="shared" si="31"/>
        <v/>
      </c>
      <c r="BG97" s="17" t="str">
        <f>IF(N97="","",AM97-'Patient Data'!$BG$4)</f>
        <v/>
      </c>
      <c r="BH97" s="18"/>
      <c r="BI97" s="17" t="str">
        <f>IF(O97="","",AO97-'Patient Data'!$BI$4)</f>
        <v/>
      </c>
      <c r="BK97" s="18"/>
      <c r="BL97" s="17" t="str">
        <f t="shared" si="32"/>
        <v/>
      </c>
      <c r="BM97" s="17" t="str">
        <f t="shared" si="33"/>
        <v/>
      </c>
      <c r="BN97" s="18"/>
    </row>
    <row r="98" spans="1:66" s="12" customFormat="1" ht="38.25" customHeight="1" thickBot="1">
      <c r="A98" s="47">
        <f t="shared" si="46"/>
        <v>0</v>
      </c>
      <c r="B98" s="47" t="str">
        <f t="shared" si="47"/>
        <v>2-26</v>
      </c>
      <c r="C98" s="32"/>
      <c r="D98" s="84" t="str">
        <f>$A98&amp;"-"&amp;$B98&amp;"-"&amp;TEXT(ROWS(D$5:D98),"000")</f>
        <v>0-2-26-094</v>
      </c>
      <c r="E98" s="101"/>
      <c r="F98" s="4"/>
      <c r="G98" s="4"/>
      <c r="H98" s="4"/>
      <c r="I98" s="4"/>
      <c r="J98" s="4"/>
      <c r="K98" s="102"/>
      <c r="L98" s="4"/>
      <c r="M98" s="4"/>
      <c r="N98" s="4"/>
      <c r="O98" s="4"/>
      <c r="P98" s="103"/>
      <c r="Q98" s="104"/>
      <c r="R98" s="100"/>
      <c r="S98" s="100"/>
      <c r="T98" s="65"/>
      <c r="U98" s="100"/>
      <c r="V98" s="100"/>
      <c r="W98" s="63"/>
      <c r="X98" s="63"/>
      <c r="Y98" s="63"/>
      <c r="Z98" s="63"/>
      <c r="AA98" s="65"/>
      <c r="AB98" s="65"/>
      <c r="AC98" s="65"/>
      <c r="AD98" s="65"/>
      <c r="AE98" s="65"/>
      <c r="AF98" s="100"/>
      <c r="AG98" s="100"/>
      <c r="AH98" s="65"/>
      <c r="AI98" s="57" t="str">
        <f t="shared" si="24"/>
        <v/>
      </c>
      <c r="AJ98" s="57" t="str">
        <f t="shared" si="25"/>
        <v/>
      </c>
      <c r="AK98" s="57" t="str">
        <f t="shared" si="26"/>
        <v/>
      </c>
      <c r="AL98" s="57" t="str">
        <f t="shared" si="27"/>
        <v/>
      </c>
      <c r="AM98" s="57" t="str">
        <f t="shared" si="28"/>
        <v/>
      </c>
      <c r="AN98" s="58" t="str">
        <f>IF(AM98&lt;'Patient Data'!$BG$4,"Labs complete w/in 45 minutes","")</f>
        <v/>
      </c>
      <c r="AO98" s="57" t="str">
        <f t="shared" si="29"/>
        <v/>
      </c>
      <c r="AP98" s="58" t="str">
        <f>IF(AO98&lt;'Patient Data'!$BI$4,"tPA w/in 60 minutes","")</f>
        <v/>
      </c>
      <c r="AQ98" s="58" t="str">
        <f>IF(BM98&lt;'Patient Data'!$BM$4,"tPA w/in 3 hours","")</f>
        <v/>
      </c>
      <c r="AR98" s="58" t="str">
        <f>IF(BF98&lt;'Patient Data'!$BF$4,"LSN within 3.5 hours","")</f>
        <v/>
      </c>
      <c r="AS98" s="58" t="str">
        <f t="shared" si="30"/>
        <v>-0-0-2-26-094</v>
      </c>
      <c r="AT98" s="57" t="str">
        <f t="shared" si="34"/>
        <v/>
      </c>
      <c r="AU98" s="57" t="str">
        <f t="shared" si="35"/>
        <v/>
      </c>
      <c r="AV98" s="57" t="str">
        <f t="shared" si="36"/>
        <v/>
      </c>
      <c r="AW98" s="57" t="str">
        <f t="shared" si="37"/>
        <v/>
      </c>
      <c r="AX98" s="57" t="str">
        <f t="shared" si="38"/>
        <v/>
      </c>
      <c r="AY98" s="57" t="str">
        <f t="shared" si="39"/>
        <v/>
      </c>
      <c r="AZ98" s="57" t="str">
        <f t="shared" si="40"/>
        <v/>
      </c>
      <c r="BA98" s="57" t="str">
        <f t="shared" si="41"/>
        <v/>
      </c>
      <c r="BB98" s="57" t="str">
        <f t="shared" si="42"/>
        <v/>
      </c>
      <c r="BC98" s="57" t="str">
        <f t="shared" si="43"/>
        <v/>
      </c>
      <c r="BD98" s="57" t="str">
        <f t="shared" si="44"/>
        <v/>
      </c>
      <c r="BE98" s="57" t="str">
        <f t="shared" si="45"/>
        <v/>
      </c>
      <c r="BF98" s="17" t="str">
        <f t="shared" si="31"/>
        <v/>
      </c>
      <c r="BG98" s="17" t="str">
        <f>IF(N98="","",AM98-'Patient Data'!$BG$4)</f>
        <v/>
      </c>
      <c r="BH98" s="18"/>
      <c r="BI98" s="17" t="str">
        <f>IF(O98="","",AO98-'Patient Data'!$BI$4)</f>
        <v/>
      </c>
      <c r="BK98" s="18"/>
      <c r="BL98" s="17" t="str">
        <f t="shared" si="32"/>
        <v/>
      </c>
      <c r="BM98" s="17" t="str">
        <f t="shared" si="33"/>
        <v/>
      </c>
      <c r="BN98" s="18"/>
    </row>
    <row r="99" spans="1:66" s="12" customFormat="1" ht="38.25" customHeight="1" thickBot="1">
      <c r="A99" s="47">
        <f t="shared" si="46"/>
        <v>0</v>
      </c>
      <c r="B99" s="47" t="str">
        <f t="shared" si="47"/>
        <v>2-26</v>
      </c>
      <c r="C99" s="32"/>
      <c r="D99" s="84" t="str">
        <f>$A99&amp;"-"&amp;$B99&amp;"-"&amp;TEXT(ROWS(D$5:D99),"000")</f>
        <v>0-2-26-095</v>
      </c>
      <c r="E99" s="101"/>
      <c r="F99" s="4"/>
      <c r="G99" s="4"/>
      <c r="H99" s="4"/>
      <c r="I99" s="4"/>
      <c r="J99" s="4"/>
      <c r="K99" s="102"/>
      <c r="L99" s="4"/>
      <c r="M99" s="4"/>
      <c r="N99" s="4"/>
      <c r="O99" s="4"/>
      <c r="P99" s="103"/>
      <c r="Q99" s="104"/>
      <c r="R99" s="100"/>
      <c r="S99" s="100"/>
      <c r="T99" s="65"/>
      <c r="U99" s="100"/>
      <c r="V99" s="100"/>
      <c r="W99" s="63"/>
      <c r="X99" s="63"/>
      <c r="Y99" s="63"/>
      <c r="Z99" s="63"/>
      <c r="AA99" s="65"/>
      <c r="AB99" s="65"/>
      <c r="AC99" s="65"/>
      <c r="AD99" s="65"/>
      <c r="AE99" s="65"/>
      <c r="AF99" s="100"/>
      <c r="AG99" s="100"/>
      <c r="AH99" s="65"/>
      <c r="AI99" s="57" t="str">
        <f t="shared" si="24"/>
        <v/>
      </c>
      <c r="AJ99" s="57" t="str">
        <f t="shared" si="25"/>
        <v/>
      </c>
      <c r="AK99" s="57" t="str">
        <f t="shared" si="26"/>
        <v/>
      </c>
      <c r="AL99" s="57" t="str">
        <f t="shared" si="27"/>
        <v/>
      </c>
      <c r="AM99" s="57" t="str">
        <f t="shared" si="28"/>
        <v/>
      </c>
      <c r="AN99" s="58" t="str">
        <f>IF(AM99&lt;'Patient Data'!$BG$4,"Labs complete w/in 45 minutes","")</f>
        <v/>
      </c>
      <c r="AO99" s="57" t="str">
        <f t="shared" si="29"/>
        <v/>
      </c>
      <c r="AP99" s="58" t="str">
        <f>IF(AO99&lt;'Patient Data'!$BI$4,"tPA w/in 60 minutes","")</f>
        <v/>
      </c>
      <c r="AQ99" s="58" t="str">
        <f>IF(BM99&lt;'Patient Data'!$BM$4,"tPA w/in 3 hours","")</f>
        <v/>
      </c>
      <c r="AR99" s="58" t="str">
        <f>IF(BF99&lt;'Patient Data'!$BF$4,"LSN within 3.5 hours","")</f>
        <v/>
      </c>
      <c r="AS99" s="58" t="str">
        <f t="shared" si="30"/>
        <v>-0-0-2-26-095</v>
      </c>
      <c r="AT99" s="57" t="str">
        <f t="shared" si="34"/>
        <v/>
      </c>
      <c r="AU99" s="57" t="str">
        <f t="shared" si="35"/>
        <v/>
      </c>
      <c r="AV99" s="57" t="str">
        <f t="shared" si="36"/>
        <v/>
      </c>
      <c r="AW99" s="57" t="str">
        <f t="shared" si="37"/>
        <v/>
      </c>
      <c r="AX99" s="57" t="str">
        <f t="shared" si="38"/>
        <v/>
      </c>
      <c r="AY99" s="57" t="str">
        <f t="shared" si="39"/>
        <v/>
      </c>
      <c r="AZ99" s="57" t="str">
        <f t="shared" si="40"/>
        <v/>
      </c>
      <c r="BA99" s="57" t="str">
        <f t="shared" si="41"/>
        <v/>
      </c>
      <c r="BB99" s="57" t="str">
        <f t="shared" si="42"/>
        <v/>
      </c>
      <c r="BC99" s="57" t="str">
        <f t="shared" si="43"/>
        <v/>
      </c>
      <c r="BD99" s="57" t="str">
        <f t="shared" si="44"/>
        <v/>
      </c>
      <c r="BE99" s="57" t="str">
        <f t="shared" si="45"/>
        <v/>
      </c>
      <c r="BF99" s="17" t="str">
        <f t="shared" si="31"/>
        <v/>
      </c>
      <c r="BG99" s="17" t="str">
        <f>IF(N99="","",AM99-'Patient Data'!$BG$4)</f>
        <v/>
      </c>
      <c r="BH99" s="18"/>
      <c r="BI99" s="17" t="str">
        <f>IF(O99="","",AO99-'Patient Data'!$BI$4)</f>
        <v/>
      </c>
      <c r="BK99" s="18"/>
      <c r="BL99" s="17" t="str">
        <f t="shared" si="32"/>
        <v/>
      </c>
      <c r="BM99" s="17" t="str">
        <f t="shared" si="33"/>
        <v/>
      </c>
      <c r="BN99" s="18"/>
    </row>
    <row r="100" spans="1:66" s="12" customFormat="1" ht="38.25" customHeight="1" thickBot="1">
      <c r="A100" s="47">
        <f t="shared" si="46"/>
        <v>0</v>
      </c>
      <c r="B100" s="47" t="str">
        <f t="shared" si="47"/>
        <v>2-26</v>
      </c>
      <c r="C100" s="32"/>
      <c r="D100" s="84" t="str">
        <f>$A100&amp;"-"&amp;$B100&amp;"-"&amp;TEXT(ROWS(D$5:D100),"000")</f>
        <v>0-2-26-096</v>
      </c>
      <c r="E100" s="101"/>
      <c r="F100" s="4"/>
      <c r="G100" s="4"/>
      <c r="H100" s="4"/>
      <c r="I100" s="4"/>
      <c r="J100" s="4"/>
      <c r="K100" s="102"/>
      <c r="L100" s="4"/>
      <c r="M100" s="4"/>
      <c r="N100" s="4"/>
      <c r="O100" s="4"/>
      <c r="P100" s="103"/>
      <c r="Q100" s="104"/>
      <c r="R100" s="100"/>
      <c r="S100" s="100"/>
      <c r="T100" s="65"/>
      <c r="U100" s="100"/>
      <c r="V100" s="100"/>
      <c r="W100" s="63"/>
      <c r="X100" s="63"/>
      <c r="Y100" s="63"/>
      <c r="Z100" s="63"/>
      <c r="AA100" s="65"/>
      <c r="AB100" s="65"/>
      <c r="AC100" s="65"/>
      <c r="AD100" s="65"/>
      <c r="AE100" s="65"/>
      <c r="AF100" s="100"/>
      <c r="AG100" s="100"/>
      <c r="AH100" s="65"/>
      <c r="AI100" s="57" t="str">
        <f t="shared" si="24"/>
        <v/>
      </c>
      <c r="AJ100" s="57" t="str">
        <f t="shared" si="25"/>
        <v/>
      </c>
      <c r="AK100" s="57" t="str">
        <f t="shared" si="26"/>
        <v/>
      </c>
      <c r="AL100" s="57" t="str">
        <f t="shared" si="27"/>
        <v/>
      </c>
      <c r="AM100" s="57" t="str">
        <f t="shared" si="28"/>
        <v/>
      </c>
      <c r="AN100" s="58" t="str">
        <f>IF(AM100&lt;'Patient Data'!$BG$4,"Labs complete w/in 45 minutes","")</f>
        <v/>
      </c>
      <c r="AO100" s="57" t="str">
        <f t="shared" si="29"/>
        <v/>
      </c>
      <c r="AP100" s="58" t="str">
        <f>IF(AO100&lt;'Patient Data'!$BI$4,"tPA w/in 60 minutes","")</f>
        <v/>
      </c>
      <c r="AQ100" s="58" t="str">
        <f>IF(BM100&lt;'Patient Data'!$BM$4,"tPA w/in 3 hours","")</f>
        <v/>
      </c>
      <c r="AR100" s="58" t="str">
        <f>IF(BF100&lt;'Patient Data'!$BF$4,"LSN within 3.5 hours","")</f>
        <v/>
      </c>
      <c r="AS100" s="58" t="str">
        <f t="shared" si="30"/>
        <v>-0-0-2-26-096</v>
      </c>
      <c r="AT100" s="57" t="str">
        <f t="shared" si="34"/>
        <v/>
      </c>
      <c r="AU100" s="57" t="str">
        <f t="shared" si="35"/>
        <v/>
      </c>
      <c r="AV100" s="57" t="str">
        <f t="shared" si="36"/>
        <v/>
      </c>
      <c r="AW100" s="57" t="str">
        <f t="shared" si="37"/>
        <v/>
      </c>
      <c r="AX100" s="57" t="str">
        <f t="shared" si="38"/>
        <v/>
      </c>
      <c r="AY100" s="57" t="str">
        <f t="shared" si="39"/>
        <v/>
      </c>
      <c r="AZ100" s="57" t="str">
        <f t="shared" si="40"/>
        <v/>
      </c>
      <c r="BA100" s="57" t="str">
        <f t="shared" si="41"/>
        <v/>
      </c>
      <c r="BB100" s="57" t="str">
        <f t="shared" si="42"/>
        <v/>
      </c>
      <c r="BC100" s="57" t="str">
        <f t="shared" si="43"/>
        <v/>
      </c>
      <c r="BD100" s="57" t="str">
        <f t="shared" si="44"/>
        <v/>
      </c>
      <c r="BE100" s="57" t="str">
        <f t="shared" si="45"/>
        <v/>
      </c>
      <c r="BF100" s="17" t="str">
        <f t="shared" si="31"/>
        <v/>
      </c>
      <c r="BG100" s="17" t="str">
        <f>IF(N100="","",AM100-'Patient Data'!$BG$4)</f>
        <v/>
      </c>
      <c r="BH100" s="18"/>
      <c r="BI100" s="17" t="str">
        <f>IF(O100="","",AO100-'Patient Data'!$BI$4)</f>
        <v/>
      </c>
      <c r="BK100" s="18"/>
      <c r="BL100" s="17" t="str">
        <f t="shared" si="32"/>
        <v/>
      </c>
      <c r="BM100" s="17" t="str">
        <f t="shared" si="33"/>
        <v/>
      </c>
      <c r="BN100" s="18"/>
    </row>
    <row r="101" spans="1:66" s="12" customFormat="1" ht="38.25" customHeight="1" thickBot="1">
      <c r="A101" s="47">
        <f t="shared" si="46"/>
        <v>0</v>
      </c>
      <c r="B101" s="47" t="str">
        <f t="shared" si="47"/>
        <v>2-26</v>
      </c>
      <c r="C101" s="32"/>
      <c r="D101" s="84" t="str">
        <f>$A101&amp;"-"&amp;$B101&amp;"-"&amp;TEXT(ROWS(D$5:D101),"000")</f>
        <v>0-2-26-097</v>
      </c>
      <c r="E101" s="101"/>
      <c r="F101" s="4"/>
      <c r="G101" s="4"/>
      <c r="H101" s="4"/>
      <c r="I101" s="4"/>
      <c r="J101" s="4"/>
      <c r="K101" s="102"/>
      <c r="L101" s="4"/>
      <c r="M101" s="4"/>
      <c r="N101" s="4"/>
      <c r="O101" s="4"/>
      <c r="P101" s="103"/>
      <c r="Q101" s="104"/>
      <c r="R101" s="100"/>
      <c r="S101" s="100"/>
      <c r="T101" s="65"/>
      <c r="U101" s="100"/>
      <c r="V101" s="100"/>
      <c r="W101" s="63"/>
      <c r="X101" s="63"/>
      <c r="Y101" s="63"/>
      <c r="Z101" s="63"/>
      <c r="AA101" s="65"/>
      <c r="AB101" s="65"/>
      <c r="AC101" s="65"/>
      <c r="AD101" s="65"/>
      <c r="AE101" s="65"/>
      <c r="AF101" s="100"/>
      <c r="AG101" s="100"/>
      <c r="AH101" s="65"/>
      <c r="AI101" s="57" t="str">
        <f t="shared" si="24"/>
        <v/>
      </c>
      <c r="AJ101" s="57" t="str">
        <f t="shared" si="25"/>
        <v/>
      </c>
      <c r="AK101" s="57" t="str">
        <f t="shared" si="26"/>
        <v/>
      </c>
      <c r="AL101" s="57" t="str">
        <f t="shared" si="27"/>
        <v/>
      </c>
      <c r="AM101" s="57" t="str">
        <f t="shared" si="28"/>
        <v/>
      </c>
      <c r="AN101" s="58" t="str">
        <f>IF(AM101&lt;'Patient Data'!$BG$4,"Labs complete w/in 45 minutes","")</f>
        <v/>
      </c>
      <c r="AO101" s="57" t="str">
        <f t="shared" si="29"/>
        <v/>
      </c>
      <c r="AP101" s="58" t="str">
        <f>IF(AO101&lt;'Patient Data'!$BI$4,"tPA w/in 60 minutes","")</f>
        <v/>
      </c>
      <c r="AQ101" s="58" t="str">
        <f>IF(BM101&lt;'Patient Data'!$BM$4,"tPA w/in 3 hours","")</f>
        <v/>
      </c>
      <c r="AR101" s="58" t="str">
        <f>IF(BF101&lt;'Patient Data'!$BF$4,"LSN within 3.5 hours","")</f>
        <v/>
      </c>
      <c r="AS101" s="58" t="str">
        <f t="shared" si="30"/>
        <v>-0-0-2-26-097</v>
      </c>
      <c r="AT101" s="57" t="str">
        <f t="shared" si="34"/>
        <v/>
      </c>
      <c r="AU101" s="57" t="str">
        <f t="shared" si="35"/>
        <v/>
      </c>
      <c r="AV101" s="57" t="str">
        <f t="shared" si="36"/>
        <v/>
      </c>
      <c r="AW101" s="57" t="str">
        <f t="shared" si="37"/>
        <v/>
      </c>
      <c r="AX101" s="57" t="str">
        <f t="shared" si="38"/>
        <v/>
      </c>
      <c r="AY101" s="57" t="str">
        <f t="shared" si="39"/>
        <v/>
      </c>
      <c r="AZ101" s="57" t="str">
        <f t="shared" si="40"/>
        <v/>
      </c>
      <c r="BA101" s="57" t="str">
        <f t="shared" si="41"/>
        <v/>
      </c>
      <c r="BB101" s="57" t="str">
        <f t="shared" si="42"/>
        <v/>
      </c>
      <c r="BC101" s="57" t="str">
        <f t="shared" si="43"/>
        <v/>
      </c>
      <c r="BD101" s="57" t="str">
        <f t="shared" si="44"/>
        <v/>
      </c>
      <c r="BE101" s="57" t="str">
        <f t="shared" si="45"/>
        <v/>
      </c>
      <c r="BF101" s="17" t="str">
        <f t="shared" si="31"/>
        <v/>
      </c>
      <c r="BG101" s="17" t="str">
        <f>IF(N101="","",AM101-'Patient Data'!$BG$4)</f>
        <v/>
      </c>
      <c r="BH101" s="18"/>
      <c r="BI101" s="17" t="str">
        <f>IF(O101="","",AO101-'Patient Data'!$BI$4)</f>
        <v/>
      </c>
      <c r="BK101" s="18"/>
      <c r="BL101" s="17" t="str">
        <f t="shared" si="32"/>
        <v/>
      </c>
      <c r="BM101" s="17" t="str">
        <f t="shared" si="33"/>
        <v/>
      </c>
      <c r="BN101" s="18"/>
    </row>
    <row r="102" spans="1:66" s="12" customFormat="1" ht="38.25" customHeight="1" thickBot="1">
      <c r="A102" s="47">
        <f t="shared" si="46"/>
        <v>0</v>
      </c>
      <c r="B102" s="47" t="str">
        <f t="shared" si="47"/>
        <v>2-26</v>
      </c>
      <c r="C102" s="32"/>
      <c r="D102" s="84" t="str">
        <f>$A102&amp;"-"&amp;$B102&amp;"-"&amp;TEXT(ROWS(D$5:D102),"000")</f>
        <v>0-2-26-098</v>
      </c>
      <c r="E102" s="101"/>
      <c r="F102" s="4"/>
      <c r="G102" s="4"/>
      <c r="H102" s="4"/>
      <c r="I102" s="4"/>
      <c r="J102" s="4"/>
      <c r="K102" s="102"/>
      <c r="L102" s="4"/>
      <c r="M102" s="4"/>
      <c r="N102" s="4"/>
      <c r="O102" s="4"/>
      <c r="P102" s="103"/>
      <c r="Q102" s="104"/>
      <c r="R102" s="100"/>
      <c r="S102" s="100"/>
      <c r="T102" s="65"/>
      <c r="U102" s="100"/>
      <c r="V102" s="100"/>
      <c r="W102" s="63"/>
      <c r="X102" s="63"/>
      <c r="Y102" s="63"/>
      <c r="Z102" s="63"/>
      <c r="AA102" s="65"/>
      <c r="AB102" s="65"/>
      <c r="AC102" s="65"/>
      <c r="AD102" s="65"/>
      <c r="AE102" s="65"/>
      <c r="AF102" s="100"/>
      <c r="AG102" s="100"/>
      <c r="AH102" s="65"/>
      <c r="AI102" s="57" t="str">
        <f t="shared" si="24"/>
        <v/>
      </c>
      <c r="AJ102" s="57" t="str">
        <f t="shared" si="25"/>
        <v/>
      </c>
      <c r="AK102" s="57" t="str">
        <f t="shared" si="26"/>
        <v/>
      </c>
      <c r="AL102" s="57" t="str">
        <f t="shared" si="27"/>
        <v/>
      </c>
      <c r="AM102" s="57" t="str">
        <f t="shared" si="28"/>
        <v/>
      </c>
      <c r="AN102" s="58" t="str">
        <f>IF(AM102&lt;'Patient Data'!$BG$4,"Labs complete w/in 45 minutes","")</f>
        <v/>
      </c>
      <c r="AO102" s="57" t="str">
        <f t="shared" si="29"/>
        <v/>
      </c>
      <c r="AP102" s="58" t="str">
        <f>IF(AO102&lt;'Patient Data'!$BI$4,"tPA w/in 60 minutes","")</f>
        <v/>
      </c>
      <c r="AQ102" s="58" t="str">
        <f>IF(BM102&lt;'Patient Data'!$BM$4,"tPA w/in 3 hours","")</f>
        <v/>
      </c>
      <c r="AR102" s="58" t="str">
        <f>IF(BF102&lt;'Patient Data'!$BF$4,"LSN within 3.5 hours","")</f>
        <v/>
      </c>
      <c r="AS102" s="58" t="str">
        <f t="shared" si="30"/>
        <v>-0-0-2-26-098</v>
      </c>
      <c r="AT102" s="57" t="str">
        <f t="shared" si="34"/>
        <v/>
      </c>
      <c r="AU102" s="57" t="str">
        <f t="shared" si="35"/>
        <v/>
      </c>
      <c r="AV102" s="57" t="str">
        <f t="shared" si="36"/>
        <v/>
      </c>
      <c r="AW102" s="57" t="str">
        <f t="shared" si="37"/>
        <v/>
      </c>
      <c r="AX102" s="57" t="str">
        <f t="shared" si="38"/>
        <v/>
      </c>
      <c r="AY102" s="57" t="str">
        <f t="shared" si="39"/>
        <v/>
      </c>
      <c r="AZ102" s="57" t="str">
        <f t="shared" si="40"/>
        <v/>
      </c>
      <c r="BA102" s="57" t="str">
        <f t="shared" si="41"/>
        <v/>
      </c>
      <c r="BB102" s="57" t="str">
        <f t="shared" si="42"/>
        <v/>
      </c>
      <c r="BC102" s="57" t="str">
        <f t="shared" si="43"/>
        <v/>
      </c>
      <c r="BD102" s="57" t="str">
        <f t="shared" si="44"/>
        <v/>
      </c>
      <c r="BE102" s="57" t="str">
        <f t="shared" si="45"/>
        <v/>
      </c>
      <c r="BF102" s="17" t="str">
        <f t="shared" si="31"/>
        <v/>
      </c>
      <c r="BG102" s="17" t="str">
        <f>IF(N102="","",AM102-'Patient Data'!$BG$4)</f>
        <v/>
      </c>
      <c r="BH102" s="18"/>
      <c r="BI102" s="17" t="str">
        <f>IF(O102="","",AO102-'Patient Data'!$BI$4)</f>
        <v/>
      </c>
      <c r="BK102" s="18"/>
      <c r="BL102" s="17" t="str">
        <f t="shared" si="32"/>
        <v/>
      </c>
      <c r="BM102" s="17" t="str">
        <f t="shared" si="33"/>
        <v/>
      </c>
      <c r="BN102" s="18"/>
    </row>
    <row r="103" spans="1:66" s="12" customFormat="1" ht="38.25" customHeight="1" thickBot="1">
      <c r="A103" s="47">
        <f t="shared" si="46"/>
        <v>0</v>
      </c>
      <c r="B103" s="47" t="str">
        <f t="shared" si="47"/>
        <v>2-26</v>
      </c>
      <c r="C103" s="32"/>
      <c r="D103" s="84" t="str">
        <f>$A103&amp;"-"&amp;$B103&amp;"-"&amp;TEXT(ROWS(D$5:D103),"000")</f>
        <v>0-2-26-099</v>
      </c>
      <c r="E103" s="101"/>
      <c r="F103" s="4"/>
      <c r="G103" s="4"/>
      <c r="H103" s="4"/>
      <c r="I103" s="4"/>
      <c r="J103" s="4"/>
      <c r="K103" s="102"/>
      <c r="L103" s="4"/>
      <c r="M103" s="4"/>
      <c r="N103" s="4"/>
      <c r="O103" s="4"/>
      <c r="P103" s="103"/>
      <c r="Q103" s="104"/>
      <c r="R103" s="100"/>
      <c r="S103" s="100"/>
      <c r="T103" s="65"/>
      <c r="U103" s="100"/>
      <c r="V103" s="100"/>
      <c r="W103" s="63"/>
      <c r="X103" s="63"/>
      <c r="Y103" s="63"/>
      <c r="Z103" s="63"/>
      <c r="AA103" s="65"/>
      <c r="AB103" s="65"/>
      <c r="AC103" s="65"/>
      <c r="AD103" s="65"/>
      <c r="AE103" s="65"/>
      <c r="AF103" s="100"/>
      <c r="AG103" s="100"/>
      <c r="AH103" s="65"/>
      <c r="AI103" s="57" t="str">
        <f t="shared" si="24"/>
        <v/>
      </c>
      <c r="AJ103" s="57" t="str">
        <f t="shared" si="25"/>
        <v/>
      </c>
      <c r="AK103" s="57" t="str">
        <f t="shared" si="26"/>
        <v/>
      </c>
      <c r="AL103" s="57" t="str">
        <f t="shared" si="27"/>
        <v/>
      </c>
      <c r="AM103" s="57" t="str">
        <f t="shared" si="28"/>
        <v/>
      </c>
      <c r="AN103" s="58" t="str">
        <f>IF(AM103&lt;'Patient Data'!$BG$4,"Labs complete w/in 45 minutes","")</f>
        <v/>
      </c>
      <c r="AO103" s="57" t="str">
        <f t="shared" si="29"/>
        <v/>
      </c>
      <c r="AP103" s="58" t="str">
        <f>IF(AO103&lt;'Patient Data'!$BI$4,"tPA w/in 60 minutes","")</f>
        <v/>
      </c>
      <c r="AQ103" s="58" t="str">
        <f>IF(BM103&lt;'Patient Data'!$BM$4,"tPA w/in 3 hours","")</f>
        <v/>
      </c>
      <c r="AR103" s="58" t="str">
        <f>IF(BF103&lt;'Patient Data'!$BF$4,"LSN within 3.5 hours","")</f>
        <v/>
      </c>
      <c r="AS103" s="58" t="str">
        <f t="shared" si="30"/>
        <v>-0-0-2-26-099</v>
      </c>
      <c r="AT103" s="57" t="str">
        <f t="shared" si="34"/>
        <v/>
      </c>
      <c r="AU103" s="57" t="str">
        <f t="shared" si="35"/>
        <v/>
      </c>
      <c r="AV103" s="57" t="str">
        <f t="shared" si="36"/>
        <v/>
      </c>
      <c r="AW103" s="57" t="str">
        <f t="shared" si="37"/>
        <v/>
      </c>
      <c r="AX103" s="57" t="str">
        <f t="shared" si="38"/>
        <v/>
      </c>
      <c r="AY103" s="57" t="str">
        <f t="shared" si="39"/>
        <v/>
      </c>
      <c r="AZ103" s="57" t="str">
        <f t="shared" si="40"/>
        <v/>
      </c>
      <c r="BA103" s="57" t="str">
        <f t="shared" si="41"/>
        <v/>
      </c>
      <c r="BB103" s="57" t="str">
        <f t="shared" si="42"/>
        <v/>
      </c>
      <c r="BC103" s="57" t="str">
        <f t="shared" si="43"/>
        <v/>
      </c>
      <c r="BD103" s="57" t="str">
        <f t="shared" si="44"/>
        <v/>
      </c>
      <c r="BE103" s="57" t="str">
        <f t="shared" si="45"/>
        <v/>
      </c>
      <c r="BF103" s="17" t="str">
        <f t="shared" si="31"/>
        <v/>
      </c>
      <c r="BG103" s="17" t="str">
        <f>IF(N103="","",AM103-'Patient Data'!$BG$4)</f>
        <v/>
      </c>
      <c r="BH103" s="18"/>
      <c r="BI103" s="17" t="str">
        <f>IF(O103="","",AO103-'Patient Data'!$BI$4)</f>
        <v/>
      </c>
      <c r="BK103" s="18"/>
      <c r="BL103" s="17" t="str">
        <f t="shared" si="32"/>
        <v/>
      </c>
      <c r="BM103" s="17" t="str">
        <f t="shared" si="33"/>
        <v/>
      </c>
      <c r="BN103" s="18"/>
    </row>
    <row r="104" spans="1:66" s="12" customFormat="1" ht="38.25" customHeight="1" thickBot="1">
      <c r="A104" s="47">
        <f t="shared" si="46"/>
        <v>0</v>
      </c>
      <c r="B104" s="47" t="str">
        <f t="shared" si="47"/>
        <v>2-26</v>
      </c>
      <c r="C104" s="32"/>
      <c r="D104" s="84" t="str">
        <f>$A104&amp;"-"&amp;$B104&amp;"-"&amp;TEXT(ROWS(D$5:D104),"000")</f>
        <v>0-2-26-100</v>
      </c>
      <c r="E104" s="101"/>
      <c r="F104" s="4"/>
      <c r="G104" s="4"/>
      <c r="H104" s="4"/>
      <c r="I104" s="4"/>
      <c r="J104" s="4"/>
      <c r="K104" s="102"/>
      <c r="L104" s="4"/>
      <c r="M104" s="4"/>
      <c r="N104" s="4"/>
      <c r="O104" s="4"/>
      <c r="P104" s="103"/>
      <c r="Q104" s="104"/>
      <c r="R104" s="100"/>
      <c r="S104" s="100"/>
      <c r="T104" s="65"/>
      <c r="U104" s="100"/>
      <c r="V104" s="100"/>
      <c r="W104" s="63"/>
      <c r="X104" s="63"/>
      <c r="Y104" s="63"/>
      <c r="Z104" s="63"/>
      <c r="AA104" s="65"/>
      <c r="AB104" s="65"/>
      <c r="AC104" s="65"/>
      <c r="AD104" s="65"/>
      <c r="AE104" s="65"/>
      <c r="AF104" s="100"/>
      <c r="AG104" s="100"/>
      <c r="AH104" s="65"/>
      <c r="AI104" s="57" t="str">
        <f t="shared" si="24"/>
        <v/>
      </c>
      <c r="AJ104" s="57" t="str">
        <f t="shared" si="25"/>
        <v/>
      </c>
      <c r="AK104" s="57" t="str">
        <f t="shared" si="26"/>
        <v/>
      </c>
      <c r="AL104" s="57" t="str">
        <f t="shared" si="27"/>
        <v/>
      </c>
      <c r="AM104" s="57" t="str">
        <f t="shared" si="28"/>
        <v/>
      </c>
      <c r="AN104" s="58" t="str">
        <f>IF(AM104&lt;'Patient Data'!$BG$4,"Labs complete w/in 45 minutes","")</f>
        <v/>
      </c>
      <c r="AO104" s="57" t="str">
        <f t="shared" si="29"/>
        <v/>
      </c>
      <c r="AP104" s="58" t="str">
        <f>IF(AO104&lt;'Patient Data'!$BI$4,"tPA w/in 60 minutes","")</f>
        <v/>
      </c>
      <c r="AQ104" s="58" t="str">
        <f>IF(BM104&lt;'Patient Data'!$BM$4,"tPA w/in 3 hours","")</f>
        <v/>
      </c>
      <c r="AR104" s="58" t="str">
        <f>IF(BF104&lt;'Patient Data'!$BF$4,"LSN within 3.5 hours","")</f>
        <v/>
      </c>
      <c r="AS104" s="58" t="str">
        <f t="shared" si="30"/>
        <v>-0-0-2-26-100</v>
      </c>
      <c r="AT104" s="57" t="str">
        <f t="shared" si="34"/>
        <v/>
      </c>
      <c r="AU104" s="57" t="str">
        <f t="shared" si="35"/>
        <v/>
      </c>
      <c r="AV104" s="57" t="str">
        <f t="shared" si="36"/>
        <v/>
      </c>
      <c r="AW104" s="57" t="str">
        <f t="shared" si="37"/>
        <v/>
      </c>
      <c r="AX104" s="57" t="str">
        <f t="shared" si="38"/>
        <v/>
      </c>
      <c r="AY104" s="57" t="str">
        <f t="shared" si="39"/>
        <v/>
      </c>
      <c r="AZ104" s="57" t="str">
        <f t="shared" si="40"/>
        <v/>
      </c>
      <c r="BA104" s="57" t="str">
        <f t="shared" si="41"/>
        <v/>
      </c>
      <c r="BB104" s="57" t="str">
        <f t="shared" si="42"/>
        <v/>
      </c>
      <c r="BC104" s="57" t="str">
        <f t="shared" si="43"/>
        <v/>
      </c>
      <c r="BD104" s="57" t="str">
        <f t="shared" si="44"/>
        <v/>
      </c>
      <c r="BE104" s="57" t="str">
        <f t="shared" si="45"/>
        <v/>
      </c>
      <c r="BF104" s="17" t="str">
        <f t="shared" si="31"/>
        <v/>
      </c>
      <c r="BG104" s="17" t="str">
        <f>IF(N104="","",AM104-'Patient Data'!$BG$4)</f>
        <v/>
      </c>
      <c r="BH104" s="18"/>
      <c r="BI104" s="17" t="str">
        <f>IF(O104="","",AO104-'Patient Data'!$BI$4)</f>
        <v/>
      </c>
      <c r="BK104" s="18"/>
      <c r="BL104" s="17" t="str">
        <f t="shared" si="32"/>
        <v/>
      </c>
      <c r="BM104" s="17" t="str">
        <f t="shared" si="33"/>
        <v/>
      </c>
      <c r="BN104" s="18"/>
    </row>
    <row r="105" spans="1:66" s="12" customFormat="1" ht="38.25" customHeight="1" thickBot="1">
      <c r="A105" s="47">
        <f t="shared" si="46"/>
        <v>0</v>
      </c>
      <c r="B105" s="47" t="str">
        <f t="shared" si="47"/>
        <v>2-26</v>
      </c>
      <c r="C105" s="32"/>
      <c r="D105" s="84" t="str">
        <f>$A105&amp;"-"&amp;$B105&amp;"-"&amp;TEXT(ROWS(D$5:D105),"000")</f>
        <v>0-2-26-101</v>
      </c>
      <c r="E105" s="101"/>
      <c r="F105" s="4"/>
      <c r="G105" s="4"/>
      <c r="H105" s="4"/>
      <c r="I105" s="4"/>
      <c r="J105" s="4"/>
      <c r="K105" s="102"/>
      <c r="L105" s="4"/>
      <c r="M105" s="4"/>
      <c r="N105" s="4"/>
      <c r="O105" s="4"/>
      <c r="P105" s="103"/>
      <c r="Q105" s="104"/>
      <c r="R105" s="100"/>
      <c r="S105" s="100"/>
      <c r="T105" s="65"/>
      <c r="U105" s="100"/>
      <c r="V105" s="100"/>
      <c r="W105" s="63"/>
      <c r="X105" s="63"/>
      <c r="Y105" s="63"/>
      <c r="Z105" s="63"/>
      <c r="AA105" s="65"/>
      <c r="AB105" s="65"/>
      <c r="AC105" s="65"/>
      <c r="AD105" s="65"/>
      <c r="AE105" s="65"/>
      <c r="AF105" s="100"/>
      <c r="AG105" s="100"/>
      <c r="AH105" s="65"/>
      <c r="AI105" s="57" t="str">
        <f t="shared" si="24"/>
        <v/>
      </c>
      <c r="AJ105" s="57" t="str">
        <f t="shared" si="25"/>
        <v/>
      </c>
      <c r="AK105" s="57" t="str">
        <f t="shared" si="26"/>
        <v/>
      </c>
      <c r="AL105" s="57" t="str">
        <f t="shared" si="27"/>
        <v/>
      </c>
      <c r="AM105" s="57" t="str">
        <f t="shared" si="28"/>
        <v/>
      </c>
      <c r="AN105" s="58" t="str">
        <f>IF(AM105&lt;'Patient Data'!$BG$4,"Labs complete w/in 45 minutes","")</f>
        <v/>
      </c>
      <c r="AO105" s="57" t="str">
        <f t="shared" si="29"/>
        <v/>
      </c>
      <c r="AP105" s="58" t="str">
        <f>IF(AO105&lt;'Patient Data'!$BI$4,"tPA w/in 60 minutes","")</f>
        <v/>
      </c>
      <c r="AQ105" s="58" t="str">
        <f>IF(BM105&lt;'Patient Data'!$BM$4,"tPA w/in 3 hours","")</f>
        <v/>
      </c>
      <c r="AR105" s="58" t="str">
        <f>IF(BF105&lt;'Patient Data'!$BF$4,"LSN within 3.5 hours","")</f>
        <v/>
      </c>
      <c r="AS105" s="58" t="str">
        <f t="shared" si="30"/>
        <v>-0-0-2-26-101</v>
      </c>
      <c r="AT105" s="57" t="str">
        <f t="shared" si="34"/>
        <v/>
      </c>
      <c r="AU105" s="57" t="str">
        <f t="shared" si="35"/>
        <v/>
      </c>
      <c r="AV105" s="57" t="str">
        <f t="shared" si="36"/>
        <v/>
      </c>
      <c r="AW105" s="57" t="str">
        <f t="shared" si="37"/>
        <v/>
      </c>
      <c r="AX105" s="57" t="str">
        <f t="shared" si="38"/>
        <v/>
      </c>
      <c r="AY105" s="57" t="str">
        <f t="shared" si="39"/>
        <v/>
      </c>
      <c r="AZ105" s="57" t="str">
        <f t="shared" si="40"/>
        <v/>
      </c>
      <c r="BA105" s="57" t="str">
        <f t="shared" si="41"/>
        <v/>
      </c>
      <c r="BB105" s="57" t="str">
        <f t="shared" si="42"/>
        <v/>
      </c>
      <c r="BC105" s="57" t="str">
        <f t="shared" si="43"/>
        <v/>
      </c>
      <c r="BD105" s="57" t="str">
        <f t="shared" si="44"/>
        <v/>
      </c>
      <c r="BE105" s="57" t="str">
        <f t="shared" si="45"/>
        <v/>
      </c>
      <c r="BF105" s="17" t="str">
        <f t="shared" si="31"/>
        <v/>
      </c>
      <c r="BG105" s="17" t="str">
        <f>IF(N105="","",AM105-'Patient Data'!$BG$4)</f>
        <v/>
      </c>
      <c r="BH105" s="18"/>
      <c r="BI105" s="17" t="str">
        <f>IF(O105="","",AO105-'Patient Data'!$BI$4)</f>
        <v/>
      </c>
      <c r="BK105" s="18"/>
      <c r="BL105" s="17" t="str">
        <f t="shared" si="32"/>
        <v/>
      </c>
      <c r="BM105" s="17" t="str">
        <f t="shared" si="33"/>
        <v/>
      </c>
      <c r="BN105" s="18"/>
    </row>
    <row r="106" spans="1:66" s="12" customFormat="1" ht="38.25" customHeight="1" thickBot="1">
      <c r="A106" s="47">
        <f t="shared" si="46"/>
        <v>0</v>
      </c>
      <c r="B106" s="47" t="str">
        <f t="shared" si="47"/>
        <v>2-26</v>
      </c>
      <c r="C106" s="32"/>
      <c r="D106" s="84" t="str">
        <f>$A106&amp;"-"&amp;$B106&amp;"-"&amp;TEXT(ROWS(D$5:D106),"000")</f>
        <v>0-2-26-102</v>
      </c>
      <c r="E106" s="101"/>
      <c r="F106" s="4"/>
      <c r="G106" s="4"/>
      <c r="H106" s="4"/>
      <c r="I106" s="4"/>
      <c r="J106" s="4"/>
      <c r="K106" s="102"/>
      <c r="L106" s="4"/>
      <c r="M106" s="4"/>
      <c r="N106" s="4"/>
      <c r="O106" s="4"/>
      <c r="P106" s="103"/>
      <c r="Q106" s="104"/>
      <c r="R106" s="100"/>
      <c r="S106" s="100"/>
      <c r="T106" s="65"/>
      <c r="U106" s="100"/>
      <c r="V106" s="100"/>
      <c r="W106" s="63"/>
      <c r="X106" s="63"/>
      <c r="Y106" s="63"/>
      <c r="Z106" s="63"/>
      <c r="AA106" s="65"/>
      <c r="AB106" s="65"/>
      <c r="AC106" s="65"/>
      <c r="AD106" s="65"/>
      <c r="AE106" s="65"/>
      <c r="AF106" s="100"/>
      <c r="AG106" s="100"/>
      <c r="AH106" s="65"/>
      <c r="AI106" s="57" t="str">
        <f t="shared" si="24"/>
        <v/>
      </c>
      <c r="AJ106" s="57" t="str">
        <f t="shared" si="25"/>
        <v/>
      </c>
      <c r="AK106" s="57" t="str">
        <f t="shared" si="26"/>
        <v/>
      </c>
      <c r="AL106" s="57" t="str">
        <f t="shared" si="27"/>
        <v/>
      </c>
      <c r="AM106" s="57" t="str">
        <f t="shared" si="28"/>
        <v/>
      </c>
      <c r="AN106" s="58" t="str">
        <f>IF(AM106&lt;'Patient Data'!$BG$4,"Labs complete w/in 45 minutes","")</f>
        <v/>
      </c>
      <c r="AO106" s="57" t="str">
        <f t="shared" si="29"/>
        <v/>
      </c>
      <c r="AP106" s="58" t="str">
        <f>IF(AO106&lt;'Patient Data'!$BI$4,"tPA w/in 60 minutes","")</f>
        <v/>
      </c>
      <c r="AQ106" s="58" t="str">
        <f>IF(BM106&lt;'Patient Data'!$BM$4,"tPA w/in 3 hours","")</f>
        <v/>
      </c>
      <c r="AR106" s="58" t="str">
        <f>IF(BF106&lt;'Patient Data'!$BF$4,"LSN within 3.5 hours","")</f>
        <v/>
      </c>
      <c r="AS106" s="58" t="str">
        <f t="shared" si="30"/>
        <v>-0-0-2-26-102</v>
      </c>
      <c r="AT106" s="57" t="str">
        <f t="shared" si="34"/>
        <v/>
      </c>
      <c r="AU106" s="57" t="str">
        <f t="shared" si="35"/>
        <v/>
      </c>
      <c r="AV106" s="57" t="str">
        <f t="shared" si="36"/>
        <v/>
      </c>
      <c r="AW106" s="57" t="str">
        <f t="shared" si="37"/>
        <v/>
      </c>
      <c r="AX106" s="57" t="str">
        <f t="shared" si="38"/>
        <v/>
      </c>
      <c r="AY106" s="57" t="str">
        <f t="shared" si="39"/>
        <v/>
      </c>
      <c r="AZ106" s="57" t="str">
        <f t="shared" si="40"/>
        <v/>
      </c>
      <c r="BA106" s="57" t="str">
        <f t="shared" si="41"/>
        <v/>
      </c>
      <c r="BB106" s="57" t="str">
        <f t="shared" si="42"/>
        <v/>
      </c>
      <c r="BC106" s="57" t="str">
        <f t="shared" si="43"/>
        <v/>
      </c>
      <c r="BD106" s="57" t="str">
        <f t="shared" si="44"/>
        <v/>
      </c>
      <c r="BE106" s="57" t="str">
        <f t="shared" si="45"/>
        <v/>
      </c>
      <c r="BF106" s="17" t="str">
        <f t="shared" si="31"/>
        <v/>
      </c>
      <c r="BG106" s="17" t="str">
        <f>IF(N106="","",AM106-'Patient Data'!$BG$4)</f>
        <v/>
      </c>
      <c r="BH106" s="18"/>
      <c r="BI106" s="17" t="str">
        <f>IF(O106="","",AO106-'Patient Data'!$BI$4)</f>
        <v/>
      </c>
      <c r="BK106" s="18"/>
      <c r="BL106" s="17" t="str">
        <f t="shared" si="32"/>
        <v/>
      </c>
      <c r="BM106" s="17" t="str">
        <f t="shared" si="33"/>
        <v/>
      </c>
      <c r="BN106" s="18"/>
    </row>
    <row r="107" spans="1:66" s="12" customFormat="1" ht="38.25" customHeight="1" thickBot="1">
      <c r="A107" s="47">
        <f t="shared" si="46"/>
        <v>0</v>
      </c>
      <c r="B107" s="47" t="str">
        <f t="shared" si="47"/>
        <v>2-26</v>
      </c>
      <c r="C107" s="32"/>
      <c r="D107" s="84" t="str">
        <f>$A107&amp;"-"&amp;$B107&amp;"-"&amp;TEXT(ROWS(D$5:D107),"000")</f>
        <v>0-2-26-103</v>
      </c>
      <c r="E107" s="101"/>
      <c r="F107" s="4"/>
      <c r="G107" s="4"/>
      <c r="H107" s="4"/>
      <c r="I107" s="4"/>
      <c r="J107" s="4"/>
      <c r="K107" s="102"/>
      <c r="L107" s="4"/>
      <c r="M107" s="4"/>
      <c r="N107" s="4"/>
      <c r="O107" s="4"/>
      <c r="P107" s="103"/>
      <c r="Q107" s="104"/>
      <c r="R107" s="100"/>
      <c r="S107" s="100"/>
      <c r="T107" s="65"/>
      <c r="U107" s="100"/>
      <c r="V107" s="100"/>
      <c r="W107" s="63"/>
      <c r="X107" s="63"/>
      <c r="Y107" s="63"/>
      <c r="Z107" s="63"/>
      <c r="AA107" s="65"/>
      <c r="AB107" s="65"/>
      <c r="AC107" s="65"/>
      <c r="AD107" s="65"/>
      <c r="AE107" s="65"/>
      <c r="AF107" s="100"/>
      <c r="AG107" s="100"/>
      <c r="AH107" s="65"/>
      <c r="AI107" s="57" t="str">
        <f t="shared" si="24"/>
        <v/>
      </c>
      <c r="AJ107" s="57" t="str">
        <f t="shared" si="25"/>
        <v/>
      </c>
      <c r="AK107" s="57" t="str">
        <f t="shared" si="26"/>
        <v/>
      </c>
      <c r="AL107" s="57" t="str">
        <f t="shared" si="27"/>
        <v/>
      </c>
      <c r="AM107" s="57" t="str">
        <f t="shared" si="28"/>
        <v/>
      </c>
      <c r="AN107" s="58" t="str">
        <f>IF(AM107&lt;'Patient Data'!$BG$4,"Labs complete w/in 45 minutes","")</f>
        <v/>
      </c>
      <c r="AO107" s="57" t="str">
        <f t="shared" si="29"/>
        <v/>
      </c>
      <c r="AP107" s="58" t="str">
        <f>IF(AO107&lt;'Patient Data'!$BI$4,"tPA w/in 60 minutes","")</f>
        <v/>
      </c>
      <c r="AQ107" s="58" t="str">
        <f>IF(BM107&lt;'Patient Data'!$BM$4,"tPA w/in 3 hours","")</f>
        <v/>
      </c>
      <c r="AR107" s="58" t="str">
        <f>IF(BF107&lt;'Patient Data'!$BF$4,"LSN within 3.5 hours","")</f>
        <v/>
      </c>
      <c r="AS107" s="58" t="str">
        <f t="shared" si="30"/>
        <v>-0-0-2-26-103</v>
      </c>
      <c r="AT107" s="57" t="str">
        <f t="shared" si="34"/>
        <v/>
      </c>
      <c r="AU107" s="57" t="str">
        <f t="shared" si="35"/>
        <v/>
      </c>
      <c r="AV107" s="57" t="str">
        <f t="shared" si="36"/>
        <v/>
      </c>
      <c r="AW107" s="57" t="str">
        <f t="shared" si="37"/>
        <v/>
      </c>
      <c r="AX107" s="57" t="str">
        <f t="shared" si="38"/>
        <v/>
      </c>
      <c r="AY107" s="57" t="str">
        <f t="shared" si="39"/>
        <v/>
      </c>
      <c r="AZ107" s="57" t="str">
        <f t="shared" si="40"/>
        <v/>
      </c>
      <c r="BA107" s="57" t="str">
        <f t="shared" si="41"/>
        <v/>
      </c>
      <c r="BB107" s="57" t="str">
        <f t="shared" si="42"/>
        <v/>
      </c>
      <c r="BC107" s="57" t="str">
        <f t="shared" si="43"/>
        <v/>
      </c>
      <c r="BD107" s="57" t="str">
        <f t="shared" si="44"/>
        <v/>
      </c>
      <c r="BE107" s="57" t="str">
        <f t="shared" si="45"/>
        <v/>
      </c>
      <c r="BF107" s="17" t="str">
        <f t="shared" si="31"/>
        <v/>
      </c>
      <c r="BG107" s="17" t="str">
        <f>IF(N107="","",AM107-'Patient Data'!$BG$4)</f>
        <v/>
      </c>
      <c r="BH107" s="18"/>
      <c r="BI107" s="17" t="str">
        <f>IF(O107="","",AO107-'Patient Data'!$BI$4)</f>
        <v/>
      </c>
      <c r="BK107" s="18"/>
      <c r="BL107" s="17" t="str">
        <f t="shared" si="32"/>
        <v/>
      </c>
      <c r="BM107" s="17" t="str">
        <f t="shared" si="33"/>
        <v/>
      </c>
      <c r="BN107" s="18"/>
    </row>
    <row r="108" spans="1:66" s="12" customFormat="1" ht="38.25" customHeight="1" thickBot="1">
      <c r="A108" s="47">
        <f t="shared" si="46"/>
        <v>0</v>
      </c>
      <c r="B108" s="47" t="str">
        <f t="shared" si="47"/>
        <v>2-26</v>
      </c>
      <c r="C108" s="32"/>
      <c r="D108" s="84" t="str">
        <f>$A108&amp;"-"&amp;$B108&amp;"-"&amp;TEXT(ROWS(D$5:D108),"000")</f>
        <v>0-2-26-104</v>
      </c>
      <c r="E108" s="101"/>
      <c r="F108" s="4"/>
      <c r="G108" s="4"/>
      <c r="H108" s="4"/>
      <c r="I108" s="4"/>
      <c r="J108" s="4"/>
      <c r="K108" s="102"/>
      <c r="L108" s="4"/>
      <c r="M108" s="4"/>
      <c r="N108" s="4"/>
      <c r="O108" s="4"/>
      <c r="P108" s="103"/>
      <c r="Q108" s="104"/>
      <c r="R108" s="100"/>
      <c r="S108" s="100"/>
      <c r="T108" s="65"/>
      <c r="U108" s="100"/>
      <c r="V108" s="100"/>
      <c r="W108" s="63"/>
      <c r="X108" s="63"/>
      <c r="Y108" s="63"/>
      <c r="Z108" s="63"/>
      <c r="AA108" s="65"/>
      <c r="AB108" s="65"/>
      <c r="AC108" s="65"/>
      <c r="AD108" s="65"/>
      <c r="AE108" s="65"/>
      <c r="AF108" s="100"/>
      <c r="AG108" s="100"/>
      <c r="AH108" s="65"/>
      <c r="AI108" s="57" t="str">
        <f t="shared" si="24"/>
        <v/>
      </c>
      <c r="AJ108" s="57" t="str">
        <f t="shared" si="25"/>
        <v/>
      </c>
      <c r="AK108" s="57" t="str">
        <f t="shared" si="26"/>
        <v/>
      </c>
      <c r="AL108" s="57" t="str">
        <f t="shared" si="27"/>
        <v/>
      </c>
      <c r="AM108" s="57" t="str">
        <f t="shared" si="28"/>
        <v/>
      </c>
      <c r="AN108" s="58" t="str">
        <f>IF(AM108&lt;'Patient Data'!$BG$4,"Labs complete w/in 45 minutes","")</f>
        <v/>
      </c>
      <c r="AO108" s="57" t="str">
        <f t="shared" si="29"/>
        <v/>
      </c>
      <c r="AP108" s="58" t="str">
        <f>IF(AO108&lt;'Patient Data'!$BI$4,"tPA w/in 60 minutes","")</f>
        <v/>
      </c>
      <c r="AQ108" s="58" t="str">
        <f>IF(BM108&lt;'Patient Data'!$BM$4,"tPA w/in 3 hours","")</f>
        <v/>
      </c>
      <c r="AR108" s="58" t="str">
        <f>IF(BF108&lt;'Patient Data'!$BF$4,"LSN within 3.5 hours","")</f>
        <v/>
      </c>
      <c r="AS108" s="58" t="str">
        <f t="shared" si="30"/>
        <v>-0-0-2-26-104</v>
      </c>
      <c r="AT108" s="57" t="str">
        <f t="shared" si="34"/>
        <v/>
      </c>
      <c r="AU108" s="57" t="str">
        <f t="shared" si="35"/>
        <v/>
      </c>
      <c r="AV108" s="57" t="str">
        <f t="shared" si="36"/>
        <v/>
      </c>
      <c r="AW108" s="57" t="str">
        <f t="shared" si="37"/>
        <v/>
      </c>
      <c r="AX108" s="57" t="str">
        <f t="shared" si="38"/>
        <v/>
      </c>
      <c r="AY108" s="57" t="str">
        <f t="shared" si="39"/>
        <v/>
      </c>
      <c r="AZ108" s="57" t="str">
        <f t="shared" si="40"/>
        <v/>
      </c>
      <c r="BA108" s="57" t="str">
        <f t="shared" si="41"/>
        <v/>
      </c>
      <c r="BB108" s="57" t="str">
        <f t="shared" si="42"/>
        <v/>
      </c>
      <c r="BC108" s="57" t="str">
        <f t="shared" si="43"/>
        <v/>
      </c>
      <c r="BD108" s="57" t="str">
        <f t="shared" si="44"/>
        <v/>
      </c>
      <c r="BE108" s="57" t="str">
        <f t="shared" si="45"/>
        <v/>
      </c>
      <c r="BF108" s="17" t="str">
        <f t="shared" si="31"/>
        <v/>
      </c>
      <c r="BG108" s="17" t="str">
        <f>IF(N108="","",AM108-'Patient Data'!$BG$4)</f>
        <v/>
      </c>
      <c r="BH108" s="18"/>
      <c r="BI108" s="17" t="str">
        <f>IF(O108="","",AO108-'Patient Data'!$BI$4)</f>
        <v/>
      </c>
      <c r="BK108" s="18"/>
      <c r="BL108" s="17" t="str">
        <f t="shared" si="32"/>
        <v/>
      </c>
      <c r="BM108" s="17" t="str">
        <f t="shared" si="33"/>
        <v/>
      </c>
      <c r="BN108" s="18"/>
    </row>
    <row r="109" spans="1:66" s="12" customFormat="1" ht="38.25" customHeight="1" thickBot="1">
      <c r="A109" s="47">
        <f t="shared" si="46"/>
        <v>0</v>
      </c>
      <c r="B109" s="47" t="str">
        <f t="shared" si="47"/>
        <v>2-26</v>
      </c>
      <c r="C109" s="32"/>
      <c r="D109" s="84" t="str">
        <f>$A109&amp;"-"&amp;$B109&amp;"-"&amp;TEXT(ROWS(D$5:D109),"000")</f>
        <v>0-2-26-105</v>
      </c>
      <c r="E109" s="101"/>
      <c r="F109" s="4"/>
      <c r="G109" s="4"/>
      <c r="H109" s="4"/>
      <c r="I109" s="4"/>
      <c r="J109" s="4"/>
      <c r="K109" s="102"/>
      <c r="L109" s="4"/>
      <c r="M109" s="4"/>
      <c r="N109" s="4"/>
      <c r="O109" s="4"/>
      <c r="P109" s="103"/>
      <c r="Q109" s="104"/>
      <c r="R109" s="100"/>
      <c r="S109" s="100"/>
      <c r="T109" s="65"/>
      <c r="U109" s="100"/>
      <c r="V109" s="100"/>
      <c r="W109" s="63"/>
      <c r="X109" s="63"/>
      <c r="Y109" s="63"/>
      <c r="Z109" s="63"/>
      <c r="AA109" s="65"/>
      <c r="AB109" s="65"/>
      <c r="AC109" s="65"/>
      <c r="AD109" s="65"/>
      <c r="AE109" s="65"/>
      <c r="AF109" s="100"/>
      <c r="AG109" s="100"/>
      <c r="AH109" s="65"/>
      <c r="AI109" s="57" t="str">
        <f t="shared" si="24"/>
        <v/>
      </c>
      <c r="AJ109" s="57" t="str">
        <f t="shared" si="25"/>
        <v/>
      </c>
      <c r="AK109" s="57" t="str">
        <f t="shared" si="26"/>
        <v/>
      </c>
      <c r="AL109" s="57" t="str">
        <f t="shared" si="27"/>
        <v/>
      </c>
      <c r="AM109" s="57" t="str">
        <f t="shared" si="28"/>
        <v/>
      </c>
      <c r="AN109" s="58" t="str">
        <f>IF(AM109&lt;'Patient Data'!$BG$4,"Labs complete w/in 45 minutes","")</f>
        <v/>
      </c>
      <c r="AO109" s="57" t="str">
        <f t="shared" si="29"/>
        <v/>
      </c>
      <c r="AP109" s="58" t="str">
        <f>IF(AO109&lt;'Patient Data'!$BI$4,"tPA w/in 60 minutes","")</f>
        <v/>
      </c>
      <c r="AQ109" s="58" t="str">
        <f>IF(BM109&lt;'Patient Data'!$BM$4,"tPA w/in 3 hours","")</f>
        <v/>
      </c>
      <c r="AR109" s="58" t="str">
        <f>IF(BF109&lt;'Patient Data'!$BF$4,"LSN within 3.5 hours","")</f>
        <v/>
      </c>
      <c r="AS109" s="58" t="str">
        <f t="shared" si="30"/>
        <v>-0-0-2-26-105</v>
      </c>
      <c r="AT109" s="57" t="str">
        <f t="shared" si="34"/>
        <v/>
      </c>
      <c r="AU109" s="57" t="str">
        <f t="shared" si="35"/>
        <v/>
      </c>
      <c r="AV109" s="57" t="str">
        <f t="shared" si="36"/>
        <v/>
      </c>
      <c r="AW109" s="57" t="str">
        <f t="shared" si="37"/>
        <v/>
      </c>
      <c r="AX109" s="57" t="str">
        <f t="shared" si="38"/>
        <v/>
      </c>
      <c r="AY109" s="57" t="str">
        <f t="shared" si="39"/>
        <v/>
      </c>
      <c r="AZ109" s="57" t="str">
        <f t="shared" si="40"/>
        <v/>
      </c>
      <c r="BA109" s="57" t="str">
        <f t="shared" si="41"/>
        <v/>
      </c>
      <c r="BB109" s="57" t="str">
        <f t="shared" si="42"/>
        <v/>
      </c>
      <c r="BC109" s="57" t="str">
        <f t="shared" si="43"/>
        <v/>
      </c>
      <c r="BD109" s="57" t="str">
        <f t="shared" si="44"/>
        <v/>
      </c>
      <c r="BE109" s="57" t="str">
        <f t="shared" si="45"/>
        <v/>
      </c>
      <c r="BF109" s="17" t="str">
        <f t="shared" si="31"/>
        <v/>
      </c>
      <c r="BG109" s="17" t="str">
        <f>IF(N109="","",AM109-'Patient Data'!$BG$4)</f>
        <v/>
      </c>
      <c r="BH109" s="18"/>
      <c r="BI109" s="17" t="str">
        <f>IF(O109="","",AO109-'Patient Data'!$BI$4)</f>
        <v/>
      </c>
      <c r="BK109" s="18"/>
      <c r="BL109" s="17" t="str">
        <f t="shared" si="32"/>
        <v/>
      </c>
      <c r="BM109" s="17" t="str">
        <f t="shared" si="33"/>
        <v/>
      </c>
      <c r="BN109" s="18"/>
    </row>
    <row r="110" spans="1:66" s="12" customFormat="1" ht="38.25" customHeight="1" thickBot="1">
      <c r="A110" s="47">
        <f t="shared" si="46"/>
        <v>0</v>
      </c>
      <c r="B110" s="47" t="str">
        <f t="shared" si="47"/>
        <v>2-26</v>
      </c>
      <c r="C110" s="32"/>
      <c r="D110" s="84" t="str">
        <f>$A110&amp;"-"&amp;$B110&amp;"-"&amp;TEXT(ROWS(D$5:D110),"000")</f>
        <v>0-2-26-106</v>
      </c>
      <c r="E110" s="101"/>
      <c r="F110" s="4"/>
      <c r="G110" s="4"/>
      <c r="H110" s="4"/>
      <c r="I110" s="4"/>
      <c r="J110" s="4"/>
      <c r="K110" s="102"/>
      <c r="L110" s="4"/>
      <c r="M110" s="4"/>
      <c r="N110" s="4"/>
      <c r="O110" s="4"/>
      <c r="P110" s="103"/>
      <c r="Q110" s="104"/>
      <c r="R110" s="100"/>
      <c r="S110" s="100"/>
      <c r="T110" s="65"/>
      <c r="U110" s="100"/>
      <c r="V110" s="100"/>
      <c r="W110" s="63"/>
      <c r="X110" s="63"/>
      <c r="Y110" s="63"/>
      <c r="Z110" s="63"/>
      <c r="AA110" s="65"/>
      <c r="AB110" s="65"/>
      <c r="AC110" s="65"/>
      <c r="AD110" s="65"/>
      <c r="AE110" s="65"/>
      <c r="AF110" s="100"/>
      <c r="AG110" s="100"/>
      <c r="AH110" s="65"/>
      <c r="AI110" s="57" t="str">
        <f t="shared" si="24"/>
        <v/>
      </c>
      <c r="AJ110" s="57" t="str">
        <f t="shared" si="25"/>
        <v/>
      </c>
      <c r="AK110" s="57" t="str">
        <f t="shared" si="26"/>
        <v/>
      </c>
      <c r="AL110" s="57" t="str">
        <f t="shared" si="27"/>
        <v/>
      </c>
      <c r="AM110" s="57" t="str">
        <f t="shared" si="28"/>
        <v/>
      </c>
      <c r="AN110" s="58" t="str">
        <f>IF(AM110&lt;'Patient Data'!$BG$4,"Labs complete w/in 45 minutes","")</f>
        <v/>
      </c>
      <c r="AO110" s="57" t="str">
        <f t="shared" si="29"/>
        <v/>
      </c>
      <c r="AP110" s="58" t="str">
        <f>IF(AO110&lt;'Patient Data'!$BI$4,"tPA w/in 60 minutes","")</f>
        <v/>
      </c>
      <c r="AQ110" s="58" t="str">
        <f>IF(BM110&lt;'Patient Data'!$BM$4,"tPA w/in 3 hours","")</f>
        <v/>
      </c>
      <c r="AR110" s="58" t="str">
        <f>IF(BF110&lt;'Patient Data'!$BF$4,"LSN within 3.5 hours","")</f>
        <v/>
      </c>
      <c r="AS110" s="58" t="str">
        <f t="shared" si="30"/>
        <v>-0-0-2-26-106</v>
      </c>
      <c r="AT110" s="57" t="str">
        <f t="shared" si="34"/>
        <v/>
      </c>
      <c r="AU110" s="57" t="str">
        <f t="shared" si="35"/>
        <v/>
      </c>
      <c r="AV110" s="57" t="str">
        <f t="shared" si="36"/>
        <v/>
      </c>
      <c r="AW110" s="57" t="str">
        <f t="shared" si="37"/>
        <v/>
      </c>
      <c r="AX110" s="57" t="str">
        <f t="shared" si="38"/>
        <v/>
      </c>
      <c r="AY110" s="57" t="str">
        <f t="shared" si="39"/>
        <v/>
      </c>
      <c r="AZ110" s="57" t="str">
        <f t="shared" si="40"/>
        <v/>
      </c>
      <c r="BA110" s="57" t="str">
        <f t="shared" si="41"/>
        <v/>
      </c>
      <c r="BB110" s="57" t="str">
        <f t="shared" si="42"/>
        <v/>
      </c>
      <c r="BC110" s="57" t="str">
        <f t="shared" si="43"/>
        <v/>
      </c>
      <c r="BD110" s="57" t="str">
        <f t="shared" si="44"/>
        <v/>
      </c>
      <c r="BE110" s="57" t="str">
        <f t="shared" si="45"/>
        <v/>
      </c>
      <c r="BF110" s="17" t="str">
        <f t="shared" si="31"/>
        <v/>
      </c>
      <c r="BG110" s="17" t="str">
        <f>IF(N110="","",AM110-'Patient Data'!$BG$4)</f>
        <v/>
      </c>
      <c r="BH110" s="18"/>
      <c r="BI110" s="17" t="str">
        <f>IF(O110="","",AO110-'Patient Data'!$BI$4)</f>
        <v/>
      </c>
      <c r="BK110" s="18"/>
      <c r="BL110" s="17" t="str">
        <f t="shared" si="32"/>
        <v/>
      </c>
      <c r="BM110" s="17" t="str">
        <f t="shared" si="33"/>
        <v/>
      </c>
      <c r="BN110" s="18"/>
    </row>
    <row r="111" spans="1:66" s="12" customFormat="1" ht="38.25" customHeight="1" thickBot="1">
      <c r="A111" s="47">
        <f t="shared" si="46"/>
        <v>0</v>
      </c>
      <c r="B111" s="47" t="str">
        <f t="shared" si="47"/>
        <v>2-26</v>
      </c>
      <c r="C111" s="32"/>
      <c r="D111" s="84" t="str">
        <f>$A111&amp;"-"&amp;$B111&amp;"-"&amp;TEXT(ROWS(D$5:D111),"000")</f>
        <v>0-2-26-107</v>
      </c>
      <c r="E111" s="101"/>
      <c r="F111" s="4"/>
      <c r="G111" s="4"/>
      <c r="H111" s="4"/>
      <c r="I111" s="4"/>
      <c r="J111" s="4"/>
      <c r="K111" s="102"/>
      <c r="L111" s="4"/>
      <c r="M111" s="4"/>
      <c r="N111" s="4"/>
      <c r="O111" s="4"/>
      <c r="P111" s="103"/>
      <c r="Q111" s="104"/>
      <c r="R111" s="100"/>
      <c r="S111" s="100"/>
      <c r="T111" s="65"/>
      <c r="U111" s="100"/>
      <c r="V111" s="100"/>
      <c r="W111" s="63"/>
      <c r="X111" s="63"/>
      <c r="Y111" s="63"/>
      <c r="Z111" s="63"/>
      <c r="AA111" s="65"/>
      <c r="AB111" s="65"/>
      <c r="AC111" s="65"/>
      <c r="AD111" s="65"/>
      <c r="AE111" s="65"/>
      <c r="AF111" s="100"/>
      <c r="AG111" s="100"/>
      <c r="AH111" s="65"/>
      <c r="AI111" s="57" t="str">
        <f t="shared" si="24"/>
        <v/>
      </c>
      <c r="AJ111" s="57" t="str">
        <f t="shared" si="25"/>
        <v/>
      </c>
      <c r="AK111" s="57" t="str">
        <f t="shared" si="26"/>
        <v/>
      </c>
      <c r="AL111" s="57" t="str">
        <f t="shared" si="27"/>
        <v/>
      </c>
      <c r="AM111" s="57" t="str">
        <f t="shared" si="28"/>
        <v/>
      </c>
      <c r="AN111" s="58" t="str">
        <f>IF(AM111&lt;'Patient Data'!$BG$4,"Labs complete w/in 45 minutes","")</f>
        <v/>
      </c>
      <c r="AO111" s="57" t="str">
        <f t="shared" si="29"/>
        <v/>
      </c>
      <c r="AP111" s="58" t="str">
        <f>IF(AO111&lt;'Patient Data'!$BI$4,"tPA w/in 60 minutes","")</f>
        <v/>
      </c>
      <c r="AQ111" s="58" t="str">
        <f>IF(BM111&lt;'Patient Data'!$BM$4,"tPA w/in 3 hours","")</f>
        <v/>
      </c>
      <c r="AR111" s="58" t="str">
        <f>IF(BF111&lt;'Patient Data'!$BF$4,"LSN within 3.5 hours","")</f>
        <v/>
      </c>
      <c r="AS111" s="58" t="str">
        <f t="shared" si="30"/>
        <v>-0-0-2-26-107</v>
      </c>
      <c r="AT111" s="57" t="str">
        <f t="shared" si="34"/>
        <v/>
      </c>
      <c r="AU111" s="57" t="str">
        <f t="shared" si="35"/>
        <v/>
      </c>
      <c r="AV111" s="57" t="str">
        <f t="shared" si="36"/>
        <v/>
      </c>
      <c r="AW111" s="57" t="str">
        <f t="shared" si="37"/>
        <v/>
      </c>
      <c r="AX111" s="57" t="str">
        <f t="shared" si="38"/>
        <v/>
      </c>
      <c r="AY111" s="57" t="str">
        <f t="shared" si="39"/>
        <v/>
      </c>
      <c r="AZ111" s="57" t="str">
        <f t="shared" si="40"/>
        <v/>
      </c>
      <c r="BA111" s="57" t="str">
        <f t="shared" si="41"/>
        <v/>
      </c>
      <c r="BB111" s="57" t="str">
        <f t="shared" si="42"/>
        <v/>
      </c>
      <c r="BC111" s="57" t="str">
        <f t="shared" si="43"/>
        <v/>
      </c>
      <c r="BD111" s="57" t="str">
        <f t="shared" si="44"/>
        <v/>
      </c>
      <c r="BE111" s="57" t="str">
        <f t="shared" si="45"/>
        <v/>
      </c>
      <c r="BF111" s="17" t="str">
        <f t="shared" si="31"/>
        <v/>
      </c>
      <c r="BG111" s="17" t="str">
        <f>IF(N111="","",AM111-'Patient Data'!$BG$4)</f>
        <v/>
      </c>
      <c r="BH111" s="18"/>
      <c r="BI111" s="17" t="str">
        <f>IF(O111="","",AO111-'Patient Data'!$BI$4)</f>
        <v/>
      </c>
      <c r="BK111" s="18"/>
      <c r="BL111" s="17" t="str">
        <f t="shared" si="32"/>
        <v/>
      </c>
      <c r="BM111" s="17" t="str">
        <f t="shared" si="33"/>
        <v/>
      </c>
      <c r="BN111" s="18"/>
    </row>
    <row r="112" spans="1:66" s="12" customFormat="1" ht="38.25" customHeight="1" thickBot="1">
      <c r="A112" s="47">
        <f t="shared" si="46"/>
        <v>0</v>
      </c>
      <c r="B112" s="47" t="str">
        <f t="shared" si="47"/>
        <v>2-26</v>
      </c>
      <c r="C112" s="32"/>
      <c r="D112" s="84" t="str">
        <f>$A112&amp;"-"&amp;$B112&amp;"-"&amp;TEXT(ROWS(D$5:D112),"000")</f>
        <v>0-2-26-108</v>
      </c>
      <c r="E112" s="101"/>
      <c r="F112" s="4"/>
      <c r="G112" s="4"/>
      <c r="H112" s="4"/>
      <c r="I112" s="4"/>
      <c r="J112" s="4"/>
      <c r="K112" s="102"/>
      <c r="L112" s="4"/>
      <c r="M112" s="4"/>
      <c r="N112" s="4"/>
      <c r="O112" s="4"/>
      <c r="P112" s="103"/>
      <c r="Q112" s="104"/>
      <c r="R112" s="100"/>
      <c r="S112" s="100"/>
      <c r="T112" s="65"/>
      <c r="U112" s="100"/>
      <c r="V112" s="100"/>
      <c r="W112" s="63"/>
      <c r="X112" s="63"/>
      <c r="Y112" s="63"/>
      <c r="Z112" s="63"/>
      <c r="AA112" s="65"/>
      <c r="AB112" s="65"/>
      <c r="AC112" s="65"/>
      <c r="AD112" s="65"/>
      <c r="AE112" s="65"/>
      <c r="AF112" s="100"/>
      <c r="AG112" s="100"/>
      <c r="AH112" s="65"/>
      <c r="AI112" s="57" t="str">
        <f t="shared" si="24"/>
        <v/>
      </c>
      <c r="AJ112" s="57" t="str">
        <f t="shared" si="25"/>
        <v/>
      </c>
      <c r="AK112" s="57" t="str">
        <f t="shared" si="26"/>
        <v/>
      </c>
      <c r="AL112" s="57" t="str">
        <f t="shared" si="27"/>
        <v/>
      </c>
      <c r="AM112" s="57" t="str">
        <f t="shared" si="28"/>
        <v/>
      </c>
      <c r="AN112" s="58" t="str">
        <f>IF(AM112&lt;'Patient Data'!$BG$4,"Labs complete w/in 45 minutes","")</f>
        <v/>
      </c>
      <c r="AO112" s="57" t="str">
        <f t="shared" si="29"/>
        <v/>
      </c>
      <c r="AP112" s="58" t="str">
        <f>IF(AO112&lt;'Patient Data'!$BI$4,"tPA w/in 60 minutes","")</f>
        <v/>
      </c>
      <c r="AQ112" s="58" t="str">
        <f>IF(BM112&lt;'Patient Data'!$BM$4,"tPA w/in 3 hours","")</f>
        <v/>
      </c>
      <c r="AR112" s="58" t="str">
        <f>IF(BF112&lt;'Patient Data'!$BF$4,"LSN within 3.5 hours","")</f>
        <v/>
      </c>
      <c r="AS112" s="58" t="str">
        <f t="shared" si="30"/>
        <v>-0-0-2-26-108</v>
      </c>
      <c r="AT112" s="57" t="str">
        <f t="shared" si="34"/>
        <v/>
      </c>
      <c r="AU112" s="57" t="str">
        <f t="shared" si="35"/>
        <v/>
      </c>
      <c r="AV112" s="57" t="str">
        <f t="shared" si="36"/>
        <v/>
      </c>
      <c r="AW112" s="57" t="str">
        <f t="shared" si="37"/>
        <v/>
      </c>
      <c r="AX112" s="57" t="str">
        <f t="shared" si="38"/>
        <v/>
      </c>
      <c r="AY112" s="57" t="str">
        <f t="shared" si="39"/>
        <v/>
      </c>
      <c r="AZ112" s="57" t="str">
        <f t="shared" si="40"/>
        <v/>
      </c>
      <c r="BA112" s="57" t="str">
        <f t="shared" si="41"/>
        <v/>
      </c>
      <c r="BB112" s="57" t="str">
        <f t="shared" si="42"/>
        <v/>
      </c>
      <c r="BC112" s="57" t="str">
        <f t="shared" si="43"/>
        <v/>
      </c>
      <c r="BD112" s="57" t="str">
        <f t="shared" si="44"/>
        <v/>
      </c>
      <c r="BE112" s="57" t="str">
        <f t="shared" si="45"/>
        <v/>
      </c>
      <c r="BF112" s="17" t="str">
        <f t="shared" si="31"/>
        <v/>
      </c>
      <c r="BG112" s="17" t="str">
        <f>IF(N112="","",AM112-'Patient Data'!$BG$4)</f>
        <v/>
      </c>
      <c r="BH112" s="18"/>
      <c r="BI112" s="17" t="str">
        <f>IF(O112="","",AO112-'Patient Data'!$BI$4)</f>
        <v/>
      </c>
      <c r="BK112" s="18"/>
      <c r="BL112" s="17" t="str">
        <f t="shared" si="32"/>
        <v/>
      </c>
      <c r="BM112" s="17" t="str">
        <f t="shared" si="33"/>
        <v/>
      </c>
      <c r="BN112" s="18"/>
    </row>
    <row r="113" spans="1:66" s="12" customFormat="1" ht="38.25" customHeight="1" thickBot="1">
      <c r="A113" s="47">
        <f t="shared" si="46"/>
        <v>0</v>
      </c>
      <c r="B113" s="47" t="str">
        <f t="shared" si="47"/>
        <v>2-26</v>
      </c>
      <c r="C113" s="32"/>
      <c r="D113" s="84" t="str">
        <f>$A113&amp;"-"&amp;$B113&amp;"-"&amp;TEXT(ROWS(D$5:D113),"000")</f>
        <v>0-2-26-109</v>
      </c>
      <c r="E113" s="101"/>
      <c r="F113" s="4"/>
      <c r="G113" s="4"/>
      <c r="H113" s="4"/>
      <c r="I113" s="4"/>
      <c r="J113" s="4"/>
      <c r="K113" s="102"/>
      <c r="L113" s="4"/>
      <c r="M113" s="4"/>
      <c r="N113" s="4"/>
      <c r="O113" s="4"/>
      <c r="P113" s="103"/>
      <c r="Q113" s="104"/>
      <c r="R113" s="100"/>
      <c r="S113" s="100"/>
      <c r="T113" s="65"/>
      <c r="U113" s="100"/>
      <c r="V113" s="100"/>
      <c r="W113" s="63"/>
      <c r="X113" s="63"/>
      <c r="Y113" s="63"/>
      <c r="Z113" s="63"/>
      <c r="AA113" s="65"/>
      <c r="AB113" s="65"/>
      <c r="AC113" s="65"/>
      <c r="AD113" s="65"/>
      <c r="AE113" s="65"/>
      <c r="AF113" s="100"/>
      <c r="AG113" s="100"/>
      <c r="AH113" s="65"/>
      <c r="AI113" s="57" t="str">
        <f t="shared" si="24"/>
        <v/>
      </c>
      <c r="AJ113" s="57" t="str">
        <f t="shared" si="25"/>
        <v/>
      </c>
      <c r="AK113" s="57" t="str">
        <f t="shared" si="26"/>
        <v/>
      </c>
      <c r="AL113" s="57" t="str">
        <f t="shared" si="27"/>
        <v/>
      </c>
      <c r="AM113" s="57" t="str">
        <f t="shared" si="28"/>
        <v/>
      </c>
      <c r="AN113" s="58" t="str">
        <f>IF(AM113&lt;'Patient Data'!$BG$4,"Labs complete w/in 45 minutes","")</f>
        <v/>
      </c>
      <c r="AO113" s="57" t="str">
        <f t="shared" si="29"/>
        <v/>
      </c>
      <c r="AP113" s="58" t="str">
        <f>IF(AO113&lt;'Patient Data'!$BI$4,"tPA w/in 60 minutes","")</f>
        <v/>
      </c>
      <c r="AQ113" s="58" t="str">
        <f>IF(BM113&lt;'Patient Data'!$BM$4,"tPA w/in 3 hours","")</f>
        <v/>
      </c>
      <c r="AR113" s="58" t="str">
        <f>IF(BF113&lt;'Patient Data'!$BF$4,"LSN within 3.5 hours","")</f>
        <v/>
      </c>
      <c r="AS113" s="58" t="str">
        <f t="shared" si="30"/>
        <v>-0-0-2-26-109</v>
      </c>
      <c r="AT113" s="57" t="str">
        <f t="shared" si="34"/>
        <v/>
      </c>
      <c r="AU113" s="57" t="str">
        <f t="shared" si="35"/>
        <v/>
      </c>
      <c r="AV113" s="57" t="str">
        <f t="shared" si="36"/>
        <v/>
      </c>
      <c r="AW113" s="57" t="str">
        <f t="shared" si="37"/>
        <v/>
      </c>
      <c r="AX113" s="57" t="str">
        <f t="shared" si="38"/>
        <v/>
      </c>
      <c r="AY113" s="57" t="str">
        <f t="shared" si="39"/>
        <v/>
      </c>
      <c r="AZ113" s="57" t="str">
        <f t="shared" si="40"/>
        <v/>
      </c>
      <c r="BA113" s="57" t="str">
        <f t="shared" si="41"/>
        <v/>
      </c>
      <c r="BB113" s="57" t="str">
        <f t="shared" si="42"/>
        <v/>
      </c>
      <c r="BC113" s="57" t="str">
        <f t="shared" si="43"/>
        <v/>
      </c>
      <c r="BD113" s="57" t="str">
        <f t="shared" si="44"/>
        <v/>
      </c>
      <c r="BE113" s="57" t="str">
        <f t="shared" si="45"/>
        <v/>
      </c>
      <c r="BF113" s="17" t="str">
        <f t="shared" si="31"/>
        <v/>
      </c>
      <c r="BG113" s="17" t="str">
        <f>IF(N113="","",AM113-'Patient Data'!$BG$4)</f>
        <v/>
      </c>
      <c r="BH113" s="18"/>
      <c r="BI113" s="17" t="str">
        <f>IF(O113="","",AO113-'Patient Data'!$BI$4)</f>
        <v/>
      </c>
      <c r="BK113" s="18"/>
      <c r="BL113" s="17" t="str">
        <f t="shared" si="32"/>
        <v/>
      </c>
      <c r="BM113" s="17" t="str">
        <f t="shared" si="33"/>
        <v/>
      </c>
      <c r="BN113" s="18"/>
    </row>
    <row r="114" spans="1:66" s="12" customFormat="1" ht="38.25" customHeight="1" thickBot="1">
      <c r="A114" s="47">
        <f t="shared" si="46"/>
        <v>0</v>
      </c>
      <c r="B114" s="47" t="str">
        <f t="shared" si="47"/>
        <v>2-26</v>
      </c>
      <c r="C114" s="32"/>
      <c r="D114" s="84" t="str">
        <f>$A114&amp;"-"&amp;$B114&amp;"-"&amp;TEXT(ROWS(D$5:D114),"000")</f>
        <v>0-2-26-110</v>
      </c>
      <c r="E114" s="101"/>
      <c r="F114" s="4"/>
      <c r="G114" s="4"/>
      <c r="H114" s="4"/>
      <c r="I114" s="4"/>
      <c r="J114" s="4"/>
      <c r="K114" s="102"/>
      <c r="L114" s="4"/>
      <c r="M114" s="4"/>
      <c r="N114" s="4"/>
      <c r="O114" s="4"/>
      <c r="P114" s="103"/>
      <c r="Q114" s="104"/>
      <c r="R114" s="100"/>
      <c r="S114" s="100"/>
      <c r="T114" s="65"/>
      <c r="U114" s="100"/>
      <c r="V114" s="100"/>
      <c r="W114" s="63"/>
      <c r="X114" s="63"/>
      <c r="Y114" s="63"/>
      <c r="Z114" s="63"/>
      <c r="AA114" s="65"/>
      <c r="AB114" s="65"/>
      <c r="AC114" s="65"/>
      <c r="AD114" s="65"/>
      <c r="AE114" s="65"/>
      <c r="AF114" s="100"/>
      <c r="AG114" s="100"/>
      <c r="AH114" s="65"/>
      <c r="AI114" s="57" t="str">
        <f t="shared" si="24"/>
        <v/>
      </c>
      <c r="AJ114" s="57" t="str">
        <f t="shared" si="25"/>
        <v/>
      </c>
      <c r="AK114" s="57" t="str">
        <f t="shared" si="26"/>
        <v/>
      </c>
      <c r="AL114" s="57" t="str">
        <f t="shared" si="27"/>
        <v/>
      </c>
      <c r="AM114" s="57" t="str">
        <f t="shared" si="28"/>
        <v/>
      </c>
      <c r="AN114" s="58" t="str">
        <f>IF(AM114&lt;'Patient Data'!$BG$4,"Labs complete w/in 45 minutes","")</f>
        <v/>
      </c>
      <c r="AO114" s="57" t="str">
        <f t="shared" si="29"/>
        <v/>
      </c>
      <c r="AP114" s="58" t="str">
        <f>IF(AO114&lt;'Patient Data'!$BI$4,"tPA w/in 60 minutes","")</f>
        <v/>
      </c>
      <c r="AQ114" s="58" t="str">
        <f>IF(BM114&lt;'Patient Data'!$BM$4,"tPA w/in 3 hours","")</f>
        <v/>
      </c>
      <c r="AR114" s="58" t="str">
        <f>IF(BF114&lt;'Patient Data'!$BF$4,"LSN within 3.5 hours","")</f>
        <v/>
      </c>
      <c r="AS114" s="58" t="str">
        <f t="shared" si="30"/>
        <v>-0-0-2-26-110</v>
      </c>
      <c r="AT114" s="57" t="str">
        <f t="shared" si="34"/>
        <v/>
      </c>
      <c r="AU114" s="57" t="str">
        <f t="shared" si="35"/>
        <v/>
      </c>
      <c r="AV114" s="57" t="str">
        <f t="shared" si="36"/>
        <v/>
      </c>
      <c r="AW114" s="57" t="str">
        <f t="shared" si="37"/>
        <v/>
      </c>
      <c r="AX114" s="57" t="str">
        <f t="shared" si="38"/>
        <v/>
      </c>
      <c r="AY114" s="57" t="str">
        <f t="shared" si="39"/>
        <v/>
      </c>
      <c r="AZ114" s="57" t="str">
        <f t="shared" si="40"/>
        <v/>
      </c>
      <c r="BA114" s="57" t="str">
        <f t="shared" si="41"/>
        <v/>
      </c>
      <c r="BB114" s="57" t="str">
        <f t="shared" si="42"/>
        <v/>
      </c>
      <c r="BC114" s="57" t="str">
        <f t="shared" si="43"/>
        <v/>
      </c>
      <c r="BD114" s="57" t="str">
        <f t="shared" si="44"/>
        <v/>
      </c>
      <c r="BE114" s="57" t="str">
        <f t="shared" si="45"/>
        <v/>
      </c>
      <c r="BF114" s="17" t="str">
        <f t="shared" si="31"/>
        <v/>
      </c>
      <c r="BG114" s="17" t="str">
        <f>IF(N114="","",AM114-'Patient Data'!$BG$4)</f>
        <v/>
      </c>
      <c r="BH114" s="18"/>
      <c r="BI114" s="17" t="str">
        <f>IF(O114="","",AO114-'Patient Data'!$BI$4)</f>
        <v/>
      </c>
      <c r="BK114" s="18"/>
      <c r="BL114" s="17" t="str">
        <f t="shared" si="32"/>
        <v/>
      </c>
      <c r="BM114" s="17" t="str">
        <f t="shared" si="33"/>
        <v/>
      </c>
      <c r="BN114" s="18"/>
    </row>
    <row r="115" spans="1:66" s="12" customFormat="1" ht="38.25" customHeight="1" thickBot="1">
      <c r="A115" s="47">
        <f t="shared" si="46"/>
        <v>0</v>
      </c>
      <c r="B115" s="47" t="str">
        <f t="shared" si="47"/>
        <v>2-26</v>
      </c>
      <c r="C115" s="32"/>
      <c r="D115" s="84" t="str">
        <f>$A115&amp;"-"&amp;$B115&amp;"-"&amp;TEXT(ROWS(D$5:D115),"000")</f>
        <v>0-2-26-111</v>
      </c>
      <c r="E115" s="101"/>
      <c r="F115" s="4"/>
      <c r="G115" s="4"/>
      <c r="H115" s="4"/>
      <c r="I115" s="4"/>
      <c r="J115" s="4"/>
      <c r="K115" s="102"/>
      <c r="L115" s="4"/>
      <c r="M115" s="4"/>
      <c r="N115" s="4"/>
      <c r="O115" s="4"/>
      <c r="P115" s="103"/>
      <c r="Q115" s="104"/>
      <c r="R115" s="100"/>
      <c r="S115" s="100"/>
      <c r="T115" s="65"/>
      <c r="U115" s="100"/>
      <c r="V115" s="100"/>
      <c r="W115" s="63"/>
      <c r="X115" s="63"/>
      <c r="Y115" s="63"/>
      <c r="Z115" s="63"/>
      <c r="AA115" s="65"/>
      <c r="AB115" s="65"/>
      <c r="AC115" s="65"/>
      <c r="AD115" s="65"/>
      <c r="AE115" s="65"/>
      <c r="AF115" s="100"/>
      <c r="AG115" s="100"/>
      <c r="AH115" s="65"/>
      <c r="AI115" s="57" t="str">
        <f t="shared" si="24"/>
        <v/>
      </c>
      <c r="AJ115" s="57" t="str">
        <f t="shared" si="25"/>
        <v/>
      </c>
      <c r="AK115" s="57" t="str">
        <f t="shared" si="26"/>
        <v/>
      </c>
      <c r="AL115" s="57" t="str">
        <f t="shared" si="27"/>
        <v/>
      </c>
      <c r="AM115" s="57" t="str">
        <f t="shared" si="28"/>
        <v/>
      </c>
      <c r="AN115" s="58" t="str">
        <f>IF(AM115&lt;'Patient Data'!$BG$4,"Labs complete w/in 45 minutes","")</f>
        <v/>
      </c>
      <c r="AO115" s="57" t="str">
        <f t="shared" si="29"/>
        <v/>
      </c>
      <c r="AP115" s="58" t="str">
        <f>IF(AO115&lt;'Patient Data'!$BI$4,"tPA w/in 60 minutes","")</f>
        <v/>
      </c>
      <c r="AQ115" s="58" t="str">
        <f>IF(BM115&lt;'Patient Data'!$BM$4,"tPA w/in 3 hours","")</f>
        <v/>
      </c>
      <c r="AR115" s="58" t="str">
        <f>IF(BF115&lt;'Patient Data'!$BF$4,"LSN within 3.5 hours","")</f>
        <v/>
      </c>
      <c r="AS115" s="58" t="str">
        <f t="shared" si="30"/>
        <v>-0-0-2-26-111</v>
      </c>
      <c r="AT115" s="57" t="str">
        <f t="shared" si="34"/>
        <v/>
      </c>
      <c r="AU115" s="57" t="str">
        <f t="shared" si="35"/>
        <v/>
      </c>
      <c r="AV115" s="57" t="str">
        <f t="shared" si="36"/>
        <v/>
      </c>
      <c r="AW115" s="57" t="str">
        <f t="shared" si="37"/>
        <v/>
      </c>
      <c r="AX115" s="57" t="str">
        <f t="shared" si="38"/>
        <v/>
      </c>
      <c r="AY115" s="57" t="str">
        <f t="shared" si="39"/>
        <v/>
      </c>
      <c r="AZ115" s="57" t="str">
        <f t="shared" si="40"/>
        <v/>
      </c>
      <c r="BA115" s="57" t="str">
        <f t="shared" si="41"/>
        <v/>
      </c>
      <c r="BB115" s="57" t="str">
        <f t="shared" si="42"/>
        <v/>
      </c>
      <c r="BC115" s="57" t="str">
        <f t="shared" si="43"/>
        <v/>
      </c>
      <c r="BD115" s="57" t="str">
        <f t="shared" si="44"/>
        <v/>
      </c>
      <c r="BE115" s="57" t="str">
        <f t="shared" si="45"/>
        <v/>
      </c>
      <c r="BF115" s="17" t="str">
        <f t="shared" si="31"/>
        <v/>
      </c>
      <c r="BG115" s="17" t="str">
        <f>IF(N115="","",AM115-'Patient Data'!$BG$4)</f>
        <v/>
      </c>
      <c r="BH115" s="18"/>
      <c r="BI115" s="17" t="str">
        <f>IF(O115="","",AO115-'Patient Data'!$BI$4)</f>
        <v/>
      </c>
      <c r="BK115" s="18"/>
      <c r="BL115" s="17" t="str">
        <f t="shared" si="32"/>
        <v/>
      </c>
      <c r="BM115" s="17" t="str">
        <f t="shared" si="33"/>
        <v/>
      </c>
      <c r="BN115" s="18"/>
    </row>
    <row r="116" spans="1:66" s="12" customFormat="1" ht="38.25" customHeight="1" thickBot="1">
      <c r="A116" s="47">
        <f t="shared" si="46"/>
        <v>0</v>
      </c>
      <c r="B116" s="47" t="str">
        <f t="shared" si="47"/>
        <v>2-26</v>
      </c>
      <c r="C116" s="32"/>
      <c r="D116" s="84" t="str">
        <f>$A116&amp;"-"&amp;$B116&amp;"-"&amp;TEXT(ROWS(D$5:D116),"000")</f>
        <v>0-2-26-112</v>
      </c>
      <c r="E116" s="101"/>
      <c r="F116" s="4"/>
      <c r="G116" s="4"/>
      <c r="H116" s="4"/>
      <c r="I116" s="4"/>
      <c r="J116" s="4"/>
      <c r="K116" s="102"/>
      <c r="L116" s="4"/>
      <c r="M116" s="4"/>
      <c r="N116" s="4"/>
      <c r="O116" s="4"/>
      <c r="P116" s="103"/>
      <c r="Q116" s="104"/>
      <c r="R116" s="100"/>
      <c r="S116" s="100"/>
      <c r="T116" s="65"/>
      <c r="U116" s="100"/>
      <c r="V116" s="100"/>
      <c r="W116" s="63"/>
      <c r="X116" s="63"/>
      <c r="Y116" s="63"/>
      <c r="Z116" s="63"/>
      <c r="AA116" s="65"/>
      <c r="AB116" s="65"/>
      <c r="AC116" s="65"/>
      <c r="AD116" s="65"/>
      <c r="AE116" s="65"/>
      <c r="AF116" s="100"/>
      <c r="AG116" s="100"/>
      <c r="AH116" s="65"/>
      <c r="AI116" s="57" t="str">
        <f t="shared" si="24"/>
        <v/>
      </c>
      <c r="AJ116" s="57" t="str">
        <f t="shared" si="25"/>
        <v/>
      </c>
      <c r="AK116" s="57" t="str">
        <f t="shared" si="26"/>
        <v/>
      </c>
      <c r="AL116" s="57" t="str">
        <f t="shared" si="27"/>
        <v/>
      </c>
      <c r="AM116" s="57" t="str">
        <f t="shared" si="28"/>
        <v/>
      </c>
      <c r="AN116" s="58" t="str">
        <f>IF(AM116&lt;'Patient Data'!$BG$4,"Labs complete w/in 45 minutes","")</f>
        <v/>
      </c>
      <c r="AO116" s="57" t="str">
        <f t="shared" si="29"/>
        <v/>
      </c>
      <c r="AP116" s="58" t="str">
        <f>IF(AO116&lt;'Patient Data'!$BI$4,"tPA w/in 60 minutes","")</f>
        <v/>
      </c>
      <c r="AQ116" s="58" t="str">
        <f>IF(BM116&lt;'Patient Data'!$BM$4,"tPA w/in 3 hours","")</f>
        <v/>
      </c>
      <c r="AR116" s="58" t="str">
        <f>IF(BF116&lt;'Patient Data'!$BF$4,"LSN within 3.5 hours","")</f>
        <v/>
      </c>
      <c r="AS116" s="58" t="str">
        <f t="shared" si="30"/>
        <v>-0-0-2-26-112</v>
      </c>
      <c r="AT116" s="57" t="str">
        <f t="shared" si="34"/>
        <v/>
      </c>
      <c r="AU116" s="57" t="str">
        <f t="shared" si="35"/>
        <v/>
      </c>
      <c r="AV116" s="57" t="str">
        <f t="shared" si="36"/>
        <v/>
      </c>
      <c r="AW116" s="57" t="str">
        <f t="shared" si="37"/>
        <v/>
      </c>
      <c r="AX116" s="57" t="str">
        <f t="shared" si="38"/>
        <v/>
      </c>
      <c r="AY116" s="57" t="str">
        <f t="shared" si="39"/>
        <v/>
      </c>
      <c r="AZ116" s="57" t="str">
        <f t="shared" si="40"/>
        <v/>
      </c>
      <c r="BA116" s="57" t="str">
        <f t="shared" si="41"/>
        <v/>
      </c>
      <c r="BB116" s="57" t="str">
        <f t="shared" si="42"/>
        <v/>
      </c>
      <c r="BC116" s="57" t="str">
        <f t="shared" si="43"/>
        <v/>
      </c>
      <c r="BD116" s="57" t="str">
        <f t="shared" si="44"/>
        <v/>
      </c>
      <c r="BE116" s="57" t="str">
        <f t="shared" si="45"/>
        <v/>
      </c>
      <c r="BF116" s="17" t="str">
        <f t="shared" si="31"/>
        <v/>
      </c>
      <c r="BG116" s="17" t="str">
        <f>IF(N116="","",AM116-'Patient Data'!$BG$4)</f>
        <v/>
      </c>
      <c r="BH116" s="18"/>
      <c r="BI116" s="17" t="str">
        <f>IF(O116="","",AO116-'Patient Data'!$BI$4)</f>
        <v/>
      </c>
      <c r="BK116" s="18"/>
      <c r="BL116" s="17" t="str">
        <f t="shared" si="32"/>
        <v/>
      </c>
      <c r="BM116" s="17" t="str">
        <f t="shared" si="33"/>
        <v/>
      </c>
      <c r="BN116" s="18"/>
    </row>
    <row r="117" spans="1:66" s="12" customFormat="1" ht="38.25" customHeight="1" thickBot="1">
      <c r="A117" s="47">
        <f t="shared" si="46"/>
        <v>0</v>
      </c>
      <c r="B117" s="47" t="str">
        <f t="shared" si="47"/>
        <v>2-26</v>
      </c>
      <c r="C117" s="32"/>
      <c r="D117" s="84" t="str">
        <f>$A117&amp;"-"&amp;$B117&amp;"-"&amp;TEXT(ROWS(D$5:D117),"000")</f>
        <v>0-2-26-113</v>
      </c>
      <c r="E117" s="101"/>
      <c r="F117" s="4"/>
      <c r="G117" s="4"/>
      <c r="H117" s="4"/>
      <c r="I117" s="4"/>
      <c r="J117" s="4"/>
      <c r="K117" s="102"/>
      <c r="L117" s="4"/>
      <c r="M117" s="4"/>
      <c r="N117" s="4"/>
      <c r="O117" s="4"/>
      <c r="P117" s="103"/>
      <c r="Q117" s="104"/>
      <c r="R117" s="100"/>
      <c r="S117" s="100"/>
      <c r="T117" s="65"/>
      <c r="U117" s="100"/>
      <c r="V117" s="100"/>
      <c r="W117" s="63"/>
      <c r="X117" s="63"/>
      <c r="Y117" s="63"/>
      <c r="Z117" s="63"/>
      <c r="AA117" s="65"/>
      <c r="AB117" s="65"/>
      <c r="AC117" s="65"/>
      <c r="AD117" s="65"/>
      <c r="AE117" s="65"/>
      <c r="AF117" s="100"/>
      <c r="AG117" s="100"/>
      <c r="AH117" s="65"/>
      <c r="AI117" s="57" t="str">
        <f t="shared" si="24"/>
        <v/>
      </c>
      <c r="AJ117" s="57" t="str">
        <f t="shared" si="25"/>
        <v/>
      </c>
      <c r="AK117" s="57" t="str">
        <f t="shared" si="26"/>
        <v/>
      </c>
      <c r="AL117" s="57" t="str">
        <f t="shared" si="27"/>
        <v/>
      </c>
      <c r="AM117" s="57" t="str">
        <f t="shared" si="28"/>
        <v/>
      </c>
      <c r="AN117" s="58" t="str">
        <f>IF(AM117&lt;'Patient Data'!$BG$4,"Labs complete w/in 45 minutes","")</f>
        <v/>
      </c>
      <c r="AO117" s="57" t="str">
        <f t="shared" si="29"/>
        <v/>
      </c>
      <c r="AP117" s="58" t="str">
        <f>IF(AO117&lt;'Patient Data'!$BI$4,"tPA w/in 60 minutes","")</f>
        <v/>
      </c>
      <c r="AQ117" s="58" t="str">
        <f>IF(BM117&lt;'Patient Data'!$BM$4,"tPA w/in 3 hours","")</f>
        <v/>
      </c>
      <c r="AR117" s="58" t="str">
        <f>IF(BF117&lt;'Patient Data'!$BF$4,"LSN within 3.5 hours","")</f>
        <v/>
      </c>
      <c r="AS117" s="58" t="str">
        <f t="shared" si="30"/>
        <v>-0-0-2-26-113</v>
      </c>
      <c r="AT117" s="57" t="str">
        <f t="shared" si="34"/>
        <v/>
      </c>
      <c r="AU117" s="57" t="str">
        <f t="shared" si="35"/>
        <v/>
      </c>
      <c r="AV117" s="57" t="str">
        <f t="shared" si="36"/>
        <v/>
      </c>
      <c r="AW117" s="57" t="str">
        <f t="shared" si="37"/>
        <v/>
      </c>
      <c r="AX117" s="57" t="str">
        <f t="shared" si="38"/>
        <v/>
      </c>
      <c r="AY117" s="57" t="str">
        <f t="shared" si="39"/>
        <v/>
      </c>
      <c r="AZ117" s="57" t="str">
        <f t="shared" si="40"/>
        <v/>
      </c>
      <c r="BA117" s="57" t="str">
        <f t="shared" si="41"/>
        <v/>
      </c>
      <c r="BB117" s="57" t="str">
        <f t="shared" si="42"/>
        <v/>
      </c>
      <c r="BC117" s="57" t="str">
        <f t="shared" si="43"/>
        <v/>
      </c>
      <c r="BD117" s="57" t="str">
        <f t="shared" si="44"/>
        <v/>
      </c>
      <c r="BE117" s="57" t="str">
        <f t="shared" si="45"/>
        <v/>
      </c>
      <c r="BF117" s="17" t="str">
        <f t="shared" si="31"/>
        <v/>
      </c>
      <c r="BG117" s="17" t="str">
        <f>IF(N117="","",AM117-'Patient Data'!$BG$4)</f>
        <v/>
      </c>
      <c r="BH117" s="18"/>
      <c r="BI117" s="17" t="str">
        <f>IF(O117="","",AO117-'Patient Data'!$BI$4)</f>
        <v/>
      </c>
      <c r="BK117" s="18"/>
      <c r="BL117" s="17" t="str">
        <f t="shared" si="32"/>
        <v/>
      </c>
      <c r="BM117" s="17" t="str">
        <f t="shared" si="33"/>
        <v/>
      </c>
      <c r="BN117" s="18"/>
    </row>
    <row r="118" spans="1:66" s="12" customFormat="1" ht="38.25" customHeight="1" thickBot="1">
      <c r="A118" s="47">
        <f t="shared" si="46"/>
        <v>0</v>
      </c>
      <c r="B118" s="47" t="str">
        <f t="shared" si="47"/>
        <v>2-26</v>
      </c>
      <c r="C118" s="32"/>
      <c r="D118" s="84" t="str">
        <f>$A118&amp;"-"&amp;$B118&amp;"-"&amp;TEXT(ROWS(D$5:D118),"000")</f>
        <v>0-2-26-114</v>
      </c>
      <c r="E118" s="101"/>
      <c r="F118" s="4"/>
      <c r="G118" s="4"/>
      <c r="H118" s="4"/>
      <c r="I118" s="4"/>
      <c r="J118" s="4"/>
      <c r="K118" s="102"/>
      <c r="L118" s="4"/>
      <c r="M118" s="4"/>
      <c r="N118" s="4"/>
      <c r="O118" s="4"/>
      <c r="P118" s="103"/>
      <c r="Q118" s="104"/>
      <c r="R118" s="100"/>
      <c r="S118" s="100"/>
      <c r="T118" s="65"/>
      <c r="U118" s="100"/>
      <c r="V118" s="100"/>
      <c r="W118" s="63"/>
      <c r="X118" s="63"/>
      <c r="Y118" s="63"/>
      <c r="Z118" s="63"/>
      <c r="AA118" s="65"/>
      <c r="AB118" s="65"/>
      <c r="AC118" s="65"/>
      <c r="AD118" s="65"/>
      <c r="AE118" s="65"/>
      <c r="AF118" s="100"/>
      <c r="AG118" s="100"/>
      <c r="AH118" s="65"/>
      <c r="AI118" s="57" t="str">
        <f t="shared" si="24"/>
        <v/>
      </c>
      <c r="AJ118" s="57" t="str">
        <f t="shared" si="25"/>
        <v/>
      </c>
      <c r="AK118" s="57" t="str">
        <f t="shared" si="26"/>
        <v/>
      </c>
      <c r="AL118" s="57" t="str">
        <f t="shared" si="27"/>
        <v/>
      </c>
      <c r="AM118" s="57" t="str">
        <f t="shared" si="28"/>
        <v/>
      </c>
      <c r="AN118" s="58" t="str">
        <f>IF(AM118&lt;'Patient Data'!$BG$4,"Labs complete w/in 45 minutes","")</f>
        <v/>
      </c>
      <c r="AO118" s="57" t="str">
        <f t="shared" si="29"/>
        <v/>
      </c>
      <c r="AP118" s="58" t="str">
        <f>IF(AO118&lt;'Patient Data'!$BI$4,"tPA w/in 60 minutes","")</f>
        <v/>
      </c>
      <c r="AQ118" s="58" t="str">
        <f>IF(BM118&lt;'Patient Data'!$BM$4,"tPA w/in 3 hours","")</f>
        <v/>
      </c>
      <c r="AR118" s="58" t="str">
        <f>IF(BF118&lt;'Patient Data'!$BF$4,"LSN within 3.5 hours","")</f>
        <v/>
      </c>
      <c r="AS118" s="58" t="str">
        <f t="shared" si="30"/>
        <v>-0-0-2-26-114</v>
      </c>
      <c r="AT118" s="57" t="str">
        <f t="shared" si="34"/>
        <v/>
      </c>
      <c r="AU118" s="57" t="str">
        <f t="shared" si="35"/>
        <v/>
      </c>
      <c r="AV118" s="57" t="str">
        <f t="shared" si="36"/>
        <v/>
      </c>
      <c r="AW118" s="57" t="str">
        <f t="shared" si="37"/>
        <v/>
      </c>
      <c r="AX118" s="57" t="str">
        <f t="shared" si="38"/>
        <v/>
      </c>
      <c r="AY118" s="57" t="str">
        <f t="shared" si="39"/>
        <v/>
      </c>
      <c r="AZ118" s="57" t="str">
        <f t="shared" si="40"/>
        <v/>
      </c>
      <c r="BA118" s="57" t="str">
        <f t="shared" si="41"/>
        <v/>
      </c>
      <c r="BB118" s="57" t="str">
        <f t="shared" si="42"/>
        <v/>
      </c>
      <c r="BC118" s="57" t="str">
        <f t="shared" si="43"/>
        <v/>
      </c>
      <c r="BD118" s="57" t="str">
        <f t="shared" si="44"/>
        <v/>
      </c>
      <c r="BE118" s="57" t="str">
        <f t="shared" si="45"/>
        <v/>
      </c>
      <c r="BF118" s="17" t="str">
        <f t="shared" si="31"/>
        <v/>
      </c>
      <c r="BG118" s="17" t="str">
        <f>IF(N118="","",AM118-'Patient Data'!$BG$4)</f>
        <v/>
      </c>
      <c r="BH118" s="18"/>
      <c r="BI118" s="17" t="str">
        <f>IF(O118="","",AO118-'Patient Data'!$BI$4)</f>
        <v/>
      </c>
      <c r="BK118" s="18"/>
      <c r="BL118" s="17" t="str">
        <f t="shared" si="32"/>
        <v/>
      </c>
      <c r="BM118" s="17" t="str">
        <f t="shared" si="33"/>
        <v/>
      </c>
      <c r="BN118" s="18"/>
    </row>
    <row r="119" spans="1:66" s="12" customFormat="1" ht="38.25" customHeight="1" thickBot="1">
      <c r="A119" s="47">
        <f t="shared" si="46"/>
        <v>0</v>
      </c>
      <c r="B119" s="47" t="str">
        <f t="shared" si="47"/>
        <v>2-26</v>
      </c>
      <c r="C119" s="32"/>
      <c r="D119" s="84" t="str">
        <f>$A119&amp;"-"&amp;$B119&amp;"-"&amp;TEXT(ROWS(D$5:D119),"000")</f>
        <v>0-2-26-115</v>
      </c>
      <c r="E119" s="101"/>
      <c r="F119" s="4"/>
      <c r="G119" s="4"/>
      <c r="H119" s="4"/>
      <c r="I119" s="4"/>
      <c r="J119" s="4"/>
      <c r="K119" s="102"/>
      <c r="L119" s="4"/>
      <c r="M119" s="4"/>
      <c r="N119" s="4"/>
      <c r="O119" s="4"/>
      <c r="P119" s="103"/>
      <c r="Q119" s="104"/>
      <c r="R119" s="100"/>
      <c r="S119" s="100"/>
      <c r="T119" s="65"/>
      <c r="U119" s="100"/>
      <c r="V119" s="100"/>
      <c r="W119" s="63"/>
      <c r="X119" s="63"/>
      <c r="Y119" s="63"/>
      <c r="Z119" s="63"/>
      <c r="AA119" s="65"/>
      <c r="AB119" s="65"/>
      <c r="AC119" s="65"/>
      <c r="AD119" s="65"/>
      <c r="AE119" s="65"/>
      <c r="AF119" s="100"/>
      <c r="AG119" s="100"/>
      <c r="AH119" s="65"/>
      <c r="AI119" s="57" t="str">
        <f t="shared" si="24"/>
        <v/>
      </c>
      <c r="AJ119" s="57" t="str">
        <f t="shared" si="25"/>
        <v/>
      </c>
      <c r="AK119" s="57" t="str">
        <f t="shared" si="26"/>
        <v/>
      </c>
      <c r="AL119" s="57" t="str">
        <f t="shared" si="27"/>
        <v/>
      </c>
      <c r="AM119" s="57" t="str">
        <f t="shared" si="28"/>
        <v/>
      </c>
      <c r="AN119" s="58" t="str">
        <f>IF(AM119&lt;'Patient Data'!$BG$4,"Labs complete w/in 45 minutes","")</f>
        <v/>
      </c>
      <c r="AO119" s="57" t="str">
        <f t="shared" si="29"/>
        <v/>
      </c>
      <c r="AP119" s="58" t="str">
        <f>IF(AO119&lt;'Patient Data'!$BI$4,"tPA w/in 60 minutes","")</f>
        <v/>
      </c>
      <c r="AQ119" s="58" t="str">
        <f>IF(BM119&lt;'Patient Data'!$BM$4,"tPA w/in 3 hours","")</f>
        <v/>
      </c>
      <c r="AR119" s="58" t="str">
        <f>IF(BF119&lt;'Patient Data'!$BF$4,"LSN within 3.5 hours","")</f>
        <v/>
      </c>
      <c r="AS119" s="58" t="str">
        <f t="shared" si="30"/>
        <v>-0-0-2-26-115</v>
      </c>
      <c r="AT119" s="57" t="str">
        <f t="shared" si="34"/>
        <v/>
      </c>
      <c r="AU119" s="57" t="str">
        <f t="shared" si="35"/>
        <v/>
      </c>
      <c r="AV119" s="57" t="str">
        <f t="shared" si="36"/>
        <v/>
      </c>
      <c r="AW119" s="57" t="str">
        <f t="shared" si="37"/>
        <v/>
      </c>
      <c r="AX119" s="57" t="str">
        <f t="shared" si="38"/>
        <v/>
      </c>
      <c r="AY119" s="57" t="str">
        <f t="shared" si="39"/>
        <v/>
      </c>
      <c r="AZ119" s="57" t="str">
        <f t="shared" si="40"/>
        <v/>
      </c>
      <c r="BA119" s="57" t="str">
        <f t="shared" si="41"/>
        <v/>
      </c>
      <c r="BB119" s="57" t="str">
        <f t="shared" si="42"/>
        <v/>
      </c>
      <c r="BC119" s="57" t="str">
        <f t="shared" si="43"/>
        <v/>
      </c>
      <c r="BD119" s="57" t="str">
        <f t="shared" si="44"/>
        <v/>
      </c>
      <c r="BE119" s="57" t="str">
        <f t="shared" si="45"/>
        <v/>
      </c>
      <c r="BF119" s="17" t="str">
        <f t="shared" si="31"/>
        <v/>
      </c>
      <c r="BG119" s="17" t="str">
        <f>IF(N119="","",AM119-'Patient Data'!$BG$4)</f>
        <v/>
      </c>
      <c r="BH119" s="18"/>
      <c r="BI119" s="17" t="str">
        <f>IF(O119="","",AO119-'Patient Data'!$BI$4)</f>
        <v/>
      </c>
      <c r="BK119" s="18"/>
      <c r="BL119" s="17" t="str">
        <f t="shared" si="32"/>
        <v/>
      </c>
      <c r="BM119" s="17" t="str">
        <f t="shared" si="33"/>
        <v/>
      </c>
      <c r="BN119" s="18"/>
    </row>
    <row r="120" spans="1:66" s="12" customFormat="1" ht="38.25" customHeight="1" thickBot="1">
      <c r="A120" s="47">
        <f t="shared" si="46"/>
        <v>0</v>
      </c>
      <c r="B120" s="47" t="str">
        <f t="shared" si="47"/>
        <v>2-26</v>
      </c>
      <c r="C120" s="32"/>
      <c r="D120" s="84" t="str">
        <f>$A120&amp;"-"&amp;$B120&amp;"-"&amp;TEXT(ROWS(D$5:D120),"000")</f>
        <v>0-2-26-116</v>
      </c>
      <c r="E120" s="101"/>
      <c r="F120" s="4"/>
      <c r="G120" s="4"/>
      <c r="H120" s="4"/>
      <c r="I120" s="4"/>
      <c r="J120" s="4"/>
      <c r="K120" s="102"/>
      <c r="L120" s="4"/>
      <c r="M120" s="4"/>
      <c r="N120" s="4"/>
      <c r="O120" s="4"/>
      <c r="P120" s="103"/>
      <c r="Q120" s="104"/>
      <c r="R120" s="100"/>
      <c r="S120" s="100"/>
      <c r="T120" s="65"/>
      <c r="U120" s="100"/>
      <c r="V120" s="100"/>
      <c r="W120" s="63"/>
      <c r="X120" s="63"/>
      <c r="Y120" s="63"/>
      <c r="Z120" s="63"/>
      <c r="AA120" s="65"/>
      <c r="AB120" s="65"/>
      <c r="AC120" s="65"/>
      <c r="AD120" s="65"/>
      <c r="AE120" s="65"/>
      <c r="AF120" s="100"/>
      <c r="AG120" s="100"/>
      <c r="AH120" s="65"/>
      <c r="AI120" s="57" t="str">
        <f t="shared" si="24"/>
        <v/>
      </c>
      <c r="AJ120" s="57" t="str">
        <f t="shared" si="25"/>
        <v/>
      </c>
      <c r="AK120" s="57" t="str">
        <f t="shared" si="26"/>
        <v/>
      </c>
      <c r="AL120" s="57" t="str">
        <f t="shared" si="27"/>
        <v/>
      </c>
      <c r="AM120" s="57" t="str">
        <f t="shared" si="28"/>
        <v/>
      </c>
      <c r="AN120" s="58" t="str">
        <f>IF(AM120&lt;'Patient Data'!$BG$4,"Labs complete w/in 45 minutes","")</f>
        <v/>
      </c>
      <c r="AO120" s="57" t="str">
        <f t="shared" si="29"/>
        <v/>
      </c>
      <c r="AP120" s="58" t="str">
        <f>IF(AO120&lt;'Patient Data'!$BI$4,"tPA w/in 60 minutes","")</f>
        <v/>
      </c>
      <c r="AQ120" s="58" t="str">
        <f>IF(BM120&lt;'Patient Data'!$BM$4,"tPA w/in 3 hours","")</f>
        <v/>
      </c>
      <c r="AR120" s="58" t="str">
        <f>IF(BF120&lt;'Patient Data'!$BF$4,"LSN within 3.5 hours","")</f>
        <v/>
      </c>
      <c r="AS120" s="58" t="str">
        <f t="shared" si="30"/>
        <v>-0-0-2-26-116</v>
      </c>
      <c r="AT120" s="57" t="str">
        <f t="shared" si="34"/>
        <v/>
      </c>
      <c r="AU120" s="57" t="str">
        <f t="shared" si="35"/>
        <v/>
      </c>
      <c r="AV120" s="57" t="str">
        <f t="shared" si="36"/>
        <v/>
      </c>
      <c r="AW120" s="57" t="str">
        <f t="shared" si="37"/>
        <v/>
      </c>
      <c r="AX120" s="57" t="str">
        <f t="shared" si="38"/>
        <v/>
      </c>
      <c r="AY120" s="57" t="str">
        <f t="shared" si="39"/>
        <v/>
      </c>
      <c r="AZ120" s="57" t="str">
        <f t="shared" si="40"/>
        <v/>
      </c>
      <c r="BA120" s="57" t="str">
        <f t="shared" si="41"/>
        <v/>
      </c>
      <c r="BB120" s="57" t="str">
        <f t="shared" si="42"/>
        <v/>
      </c>
      <c r="BC120" s="57" t="str">
        <f t="shared" si="43"/>
        <v/>
      </c>
      <c r="BD120" s="57" t="str">
        <f t="shared" si="44"/>
        <v/>
      </c>
      <c r="BE120" s="57" t="str">
        <f t="shared" si="45"/>
        <v/>
      </c>
      <c r="BF120" s="17" t="str">
        <f t="shared" si="31"/>
        <v/>
      </c>
      <c r="BG120" s="17" t="str">
        <f>IF(N120="","",AM120-'Patient Data'!$BG$4)</f>
        <v/>
      </c>
      <c r="BH120" s="18"/>
      <c r="BI120" s="17" t="str">
        <f>IF(O120="","",AO120-'Patient Data'!$BI$4)</f>
        <v/>
      </c>
      <c r="BK120" s="18"/>
      <c r="BL120" s="17" t="str">
        <f t="shared" si="32"/>
        <v/>
      </c>
      <c r="BM120" s="17" t="str">
        <f t="shared" si="33"/>
        <v/>
      </c>
      <c r="BN120" s="18"/>
    </row>
    <row r="121" spans="1:66" s="12" customFormat="1" ht="38.25" customHeight="1" thickBot="1">
      <c r="A121" s="47">
        <f t="shared" si="46"/>
        <v>0</v>
      </c>
      <c r="B121" s="47" t="str">
        <f t="shared" si="47"/>
        <v>2-26</v>
      </c>
      <c r="C121" s="32"/>
      <c r="D121" s="84" t="str">
        <f>$A121&amp;"-"&amp;$B121&amp;"-"&amp;TEXT(ROWS(D$5:D121),"000")</f>
        <v>0-2-26-117</v>
      </c>
      <c r="E121" s="101"/>
      <c r="F121" s="4"/>
      <c r="G121" s="4"/>
      <c r="H121" s="4"/>
      <c r="I121" s="4"/>
      <c r="J121" s="4"/>
      <c r="K121" s="102"/>
      <c r="L121" s="4"/>
      <c r="M121" s="4"/>
      <c r="N121" s="4"/>
      <c r="O121" s="4"/>
      <c r="P121" s="103"/>
      <c r="Q121" s="104"/>
      <c r="R121" s="100"/>
      <c r="S121" s="100"/>
      <c r="T121" s="65"/>
      <c r="U121" s="100"/>
      <c r="V121" s="100"/>
      <c r="W121" s="63"/>
      <c r="X121" s="63"/>
      <c r="Y121" s="63"/>
      <c r="Z121" s="63"/>
      <c r="AA121" s="65"/>
      <c r="AB121" s="65"/>
      <c r="AC121" s="65"/>
      <c r="AD121" s="65"/>
      <c r="AE121" s="65"/>
      <c r="AF121" s="100"/>
      <c r="AG121" s="100"/>
      <c r="AH121" s="65"/>
      <c r="AI121" s="57" t="str">
        <f t="shared" si="24"/>
        <v/>
      </c>
      <c r="AJ121" s="57" t="str">
        <f t="shared" si="25"/>
        <v/>
      </c>
      <c r="AK121" s="57" t="str">
        <f t="shared" si="26"/>
        <v/>
      </c>
      <c r="AL121" s="57" t="str">
        <f t="shared" si="27"/>
        <v/>
      </c>
      <c r="AM121" s="57" t="str">
        <f t="shared" si="28"/>
        <v/>
      </c>
      <c r="AN121" s="58" t="str">
        <f>IF(AM121&lt;'Patient Data'!$BG$4,"Labs complete w/in 45 minutes","")</f>
        <v/>
      </c>
      <c r="AO121" s="57" t="str">
        <f t="shared" si="29"/>
        <v/>
      </c>
      <c r="AP121" s="58" t="str">
        <f>IF(AO121&lt;'Patient Data'!$BI$4,"tPA w/in 60 minutes","")</f>
        <v/>
      </c>
      <c r="AQ121" s="58" t="str">
        <f>IF(BM121&lt;'Patient Data'!$BM$4,"tPA w/in 3 hours","")</f>
        <v/>
      </c>
      <c r="AR121" s="58" t="str">
        <f>IF(BF121&lt;'Patient Data'!$BF$4,"LSN within 3.5 hours","")</f>
        <v/>
      </c>
      <c r="AS121" s="58" t="str">
        <f t="shared" si="30"/>
        <v>-0-0-2-26-117</v>
      </c>
      <c r="AT121" s="57" t="str">
        <f t="shared" si="34"/>
        <v/>
      </c>
      <c r="AU121" s="57" t="str">
        <f t="shared" si="35"/>
        <v/>
      </c>
      <c r="AV121" s="57" t="str">
        <f t="shared" si="36"/>
        <v/>
      </c>
      <c r="AW121" s="57" t="str">
        <f t="shared" si="37"/>
        <v/>
      </c>
      <c r="AX121" s="57" t="str">
        <f t="shared" si="38"/>
        <v/>
      </c>
      <c r="AY121" s="57" t="str">
        <f t="shared" si="39"/>
        <v/>
      </c>
      <c r="AZ121" s="57" t="str">
        <f t="shared" si="40"/>
        <v/>
      </c>
      <c r="BA121" s="57" t="str">
        <f t="shared" si="41"/>
        <v/>
      </c>
      <c r="BB121" s="57" t="str">
        <f t="shared" si="42"/>
        <v/>
      </c>
      <c r="BC121" s="57" t="str">
        <f t="shared" si="43"/>
        <v/>
      </c>
      <c r="BD121" s="57" t="str">
        <f t="shared" si="44"/>
        <v/>
      </c>
      <c r="BE121" s="57" t="str">
        <f t="shared" si="45"/>
        <v/>
      </c>
      <c r="BF121" s="17" t="str">
        <f t="shared" si="31"/>
        <v/>
      </c>
      <c r="BG121" s="17" t="str">
        <f>IF(N121="","",AM121-'Patient Data'!$BG$4)</f>
        <v/>
      </c>
      <c r="BH121" s="18"/>
      <c r="BI121" s="17" t="str">
        <f>IF(O121="","",AO121-'Patient Data'!$BI$4)</f>
        <v/>
      </c>
      <c r="BK121" s="18"/>
      <c r="BL121" s="17" t="str">
        <f t="shared" si="32"/>
        <v/>
      </c>
      <c r="BM121" s="17" t="str">
        <f t="shared" si="33"/>
        <v/>
      </c>
      <c r="BN121" s="18"/>
    </row>
    <row r="122" spans="1:66" s="12" customFormat="1" ht="38.25" customHeight="1" thickBot="1">
      <c r="A122" s="47">
        <f t="shared" si="46"/>
        <v>0</v>
      </c>
      <c r="B122" s="47" t="str">
        <f t="shared" si="47"/>
        <v>2-26</v>
      </c>
      <c r="C122" s="32"/>
      <c r="D122" s="84" t="str">
        <f>$A122&amp;"-"&amp;$B122&amp;"-"&amp;TEXT(ROWS(D$5:D122),"000")</f>
        <v>0-2-26-118</v>
      </c>
      <c r="E122" s="101"/>
      <c r="F122" s="4"/>
      <c r="G122" s="4"/>
      <c r="H122" s="4"/>
      <c r="I122" s="4"/>
      <c r="J122" s="4"/>
      <c r="K122" s="102"/>
      <c r="L122" s="4"/>
      <c r="M122" s="4"/>
      <c r="N122" s="4"/>
      <c r="O122" s="4"/>
      <c r="P122" s="103"/>
      <c r="Q122" s="104"/>
      <c r="R122" s="100"/>
      <c r="S122" s="100"/>
      <c r="T122" s="65"/>
      <c r="U122" s="100"/>
      <c r="V122" s="100"/>
      <c r="W122" s="63"/>
      <c r="X122" s="63"/>
      <c r="Y122" s="63"/>
      <c r="Z122" s="63"/>
      <c r="AA122" s="65"/>
      <c r="AB122" s="65"/>
      <c r="AC122" s="65"/>
      <c r="AD122" s="65"/>
      <c r="AE122" s="65"/>
      <c r="AF122" s="100"/>
      <c r="AG122" s="100"/>
      <c r="AH122" s="65"/>
      <c r="AI122" s="57" t="str">
        <f t="shared" si="24"/>
        <v/>
      </c>
      <c r="AJ122" s="57" t="str">
        <f t="shared" si="25"/>
        <v/>
      </c>
      <c r="AK122" s="57" t="str">
        <f t="shared" si="26"/>
        <v/>
      </c>
      <c r="AL122" s="57" t="str">
        <f t="shared" si="27"/>
        <v/>
      </c>
      <c r="AM122" s="57" t="str">
        <f t="shared" si="28"/>
        <v/>
      </c>
      <c r="AN122" s="58" t="str">
        <f>IF(AM122&lt;'Patient Data'!$BG$4,"Labs complete w/in 45 minutes","")</f>
        <v/>
      </c>
      <c r="AO122" s="57" t="str">
        <f t="shared" si="29"/>
        <v/>
      </c>
      <c r="AP122" s="58" t="str">
        <f>IF(AO122&lt;'Patient Data'!$BI$4,"tPA w/in 60 minutes","")</f>
        <v/>
      </c>
      <c r="AQ122" s="58" t="str">
        <f>IF(BM122&lt;'Patient Data'!$BM$4,"tPA w/in 3 hours","")</f>
        <v/>
      </c>
      <c r="AR122" s="58" t="str">
        <f>IF(BF122&lt;'Patient Data'!$BF$4,"LSN within 3.5 hours","")</f>
        <v/>
      </c>
      <c r="AS122" s="58" t="str">
        <f t="shared" si="30"/>
        <v>-0-0-2-26-118</v>
      </c>
      <c r="AT122" s="57" t="str">
        <f t="shared" si="34"/>
        <v/>
      </c>
      <c r="AU122" s="57" t="str">
        <f t="shared" si="35"/>
        <v/>
      </c>
      <c r="AV122" s="57" t="str">
        <f t="shared" si="36"/>
        <v/>
      </c>
      <c r="AW122" s="57" t="str">
        <f t="shared" si="37"/>
        <v/>
      </c>
      <c r="AX122" s="57" t="str">
        <f t="shared" si="38"/>
        <v/>
      </c>
      <c r="AY122" s="57" t="str">
        <f t="shared" si="39"/>
        <v/>
      </c>
      <c r="AZ122" s="57" t="str">
        <f t="shared" si="40"/>
        <v/>
      </c>
      <c r="BA122" s="57" t="str">
        <f t="shared" si="41"/>
        <v/>
      </c>
      <c r="BB122" s="57" t="str">
        <f t="shared" si="42"/>
        <v/>
      </c>
      <c r="BC122" s="57" t="str">
        <f t="shared" si="43"/>
        <v/>
      </c>
      <c r="BD122" s="57" t="str">
        <f t="shared" si="44"/>
        <v/>
      </c>
      <c r="BE122" s="57" t="str">
        <f t="shared" si="45"/>
        <v/>
      </c>
      <c r="BF122" s="17" t="str">
        <f t="shared" si="31"/>
        <v/>
      </c>
      <c r="BG122" s="17" t="str">
        <f>IF(N122="","",AM122-'Patient Data'!$BG$4)</f>
        <v/>
      </c>
      <c r="BH122" s="18"/>
      <c r="BI122" s="17" t="str">
        <f>IF(O122="","",AO122-'Patient Data'!$BI$4)</f>
        <v/>
      </c>
      <c r="BK122" s="18"/>
      <c r="BL122" s="17" t="str">
        <f t="shared" si="32"/>
        <v/>
      </c>
      <c r="BM122" s="17" t="str">
        <f t="shared" si="33"/>
        <v/>
      </c>
      <c r="BN122" s="18"/>
    </row>
    <row r="123" spans="1:66" s="12" customFormat="1" ht="38.25" customHeight="1" thickBot="1">
      <c r="A123" s="47">
        <f t="shared" si="46"/>
        <v>0</v>
      </c>
      <c r="B123" s="47" t="str">
        <f t="shared" si="47"/>
        <v>2-26</v>
      </c>
      <c r="C123" s="32"/>
      <c r="D123" s="84" t="str">
        <f>$A123&amp;"-"&amp;$B123&amp;"-"&amp;TEXT(ROWS(D$5:D123),"000")</f>
        <v>0-2-26-119</v>
      </c>
      <c r="E123" s="101"/>
      <c r="F123" s="4"/>
      <c r="G123" s="4"/>
      <c r="H123" s="4"/>
      <c r="I123" s="4"/>
      <c r="J123" s="4"/>
      <c r="K123" s="102"/>
      <c r="L123" s="4"/>
      <c r="M123" s="4"/>
      <c r="N123" s="4"/>
      <c r="O123" s="4"/>
      <c r="P123" s="103"/>
      <c r="Q123" s="104"/>
      <c r="R123" s="100"/>
      <c r="S123" s="100"/>
      <c r="T123" s="65"/>
      <c r="U123" s="100"/>
      <c r="V123" s="100"/>
      <c r="W123" s="63"/>
      <c r="X123" s="63"/>
      <c r="Y123" s="63"/>
      <c r="Z123" s="63"/>
      <c r="AA123" s="65"/>
      <c r="AB123" s="65"/>
      <c r="AC123" s="65"/>
      <c r="AD123" s="65"/>
      <c r="AE123" s="65"/>
      <c r="AF123" s="100"/>
      <c r="AG123" s="100"/>
      <c r="AH123" s="65"/>
      <c r="AI123" s="57" t="str">
        <f t="shared" si="24"/>
        <v/>
      </c>
      <c r="AJ123" s="57" t="str">
        <f t="shared" si="25"/>
        <v/>
      </c>
      <c r="AK123" s="57" t="str">
        <f t="shared" si="26"/>
        <v/>
      </c>
      <c r="AL123" s="57" t="str">
        <f t="shared" si="27"/>
        <v/>
      </c>
      <c r="AM123" s="57" t="str">
        <f t="shared" si="28"/>
        <v/>
      </c>
      <c r="AN123" s="58" t="str">
        <f>IF(AM123&lt;'Patient Data'!$BG$4,"Labs complete w/in 45 minutes","")</f>
        <v/>
      </c>
      <c r="AO123" s="57" t="str">
        <f t="shared" si="29"/>
        <v/>
      </c>
      <c r="AP123" s="58" t="str">
        <f>IF(AO123&lt;'Patient Data'!$BI$4,"tPA w/in 60 minutes","")</f>
        <v/>
      </c>
      <c r="AQ123" s="58" t="str">
        <f>IF(BM123&lt;'Patient Data'!$BM$4,"tPA w/in 3 hours","")</f>
        <v/>
      </c>
      <c r="AR123" s="58" t="str">
        <f>IF(BF123&lt;'Patient Data'!$BF$4,"LSN within 3.5 hours","")</f>
        <v/>
      </c>
      <c r="AS123" s="58" t="str">
        <f t="shared" si="30"/>
        <v>-0-0-2-26-119</v>
      </c>
      <c r="AT123" s="57" t="str">
        <f t="shared" si="34"/>
        <v/>
      </c>
      <c r="AU123" s="57" t="str">
        <f t="shared" si="35"/>
        <v/>
      </c>
      <c r="AV123" s="57" t="str">
        <f t="shared" si="36"/>
        <v/>
      </c>
      <c r="AW123" s="57" t="str">
        <f t="shared" si="37"/>
        <v/>
      </c>
      <c r="AX123" s="57" t="str">
        <f t="shared" si="38"/>
        <v/>
      </c>
      <c r="AY123" s="57" t="str">
        <f t="shared" si="39"/>
        <v/>
      </c>
      <c r="AZ123" s="57" t="str">
        <f t="shared" si="40"/>
        <v/>
      </c>
      <c r="BA123" s="57" t="str">
        <f t="shared" si="41"/>
        <v/>
      </c>
      <c r="BB123" s="57" t="str">
        <f t="shared" si="42"/>
        <v/>
      </c>
      <c r="BC123" s="57" t="str">
        <f t="shared" si="43"/>
        <v/>
      </c>
      <c r="BD123" s="57" t="str">
        <f t="shared" si="44"/>
        <v/>
      </c>
      <c r="BE123" s="57" t="str">
        <f t="shared" si="45"/>
        <v/>
      </c>
      <c r="BF123" s="17" t="str">
        <f t="shared" si="31"/>
        <v/>
      </c>
      <c r="BG123" s="17" t="str">
        <f>IF(N123="","",AM123-'Patient Data'!$BG$4)</f>
        <v/>
      </c>
      <c r="BH123" s="18"/>
      <c r="BI123" s="17" t="str">
        <f>IF(O123="","",AO123-'Patient Data'!$BI$4)</f>
        <v/>
      </c>
      <c r="BK123" s="18"/>
      <c r="BL123" s="17" t="str">
        <f t="shared" si="32"/>
        <v/>
      </c>
      <c r="BM123" s="17" t="str">
        <f t="shared" si="33"/>
        <v/>
      </c>
      <c r="BN123" s="18"/>
    </row>
    <row r="124" spans="1:66" s="12" customFormat="1" ht="38.25" customHeight="1" thickBot="1">
      <c r="A124" s="47">
        <f t="shared" si="46"/>
        <v>0</v>
      </c>
      <c r="B124" s="47" t="str">
        <f t="shared" si="47"/>
        <v>2-26</v>
      </c>
      <c r="C124" s="32"/>
      <c r="D124" s="84" t="str">
        <f>$A124&amp;"-"&amp;$B124&amp;"-"&amp;TEXT(ROWS(D$5:D124),"000")</f>
        <v>0-2-26-120</v>
      </c>
      <c r="E124" s="101"/>
      <c r="F124" s="4"/>
      <c r="G124" s="4"/>
      <c r="H124" s="4"/>
      <c r="I124" s="4"/>
      <c r="J124" s="4"/>
      <c r="K124" s="102"/>
      <c r="L124" s="4"/>
      <c r="M124" s="4"/>
      <c r="N124" s="4"/>
      <c r="O124" s="4"/>
      <c r="P124" s="103"/>
      <c r="Q124" s="104"/>
      <c r="R124" s="100"/>
      <c r="S124" s="100"/>
      <c r="T124" s="65"/>
      <c r="U124" s="100"/>
      <c r="V124" s="100"/>
      <c r="W124" s="63"/>
      <c r="X124" s="63"/>
      <c r="Y124" s="63"/>
      <c r="Z124" s="63"/>
      <c r="AA124" s="65"/>
      <c r="AB124" s="65"/>
      <c r="AC124" s="65"/>
      <c r="AD124" s="65"/>
      <c r="AE124" s="65"/>
      <c r="AF124" s="100"/>
      <c r="AG124" s="100"/>
      <c r="AH124" s="65"/>
      <c r="AI124" s="57" t="str">
        <f t="shared" si="24"/>
        <v/>
      </c>
      <c r="AJ124" s="57" t="str">
        <f t="shared" si="25"/>
        <v/>
      </c>
      <c r="AK124" s="57" t="str">
        <f t="shared" si="26"/>
        <v/>
      </c>
      <c r="AL124" s="57" t="str">
        <f t="shared" si="27"/>
        <v/>
      </c>
      <c r="AM124" s="57" t="str">
        <f t="shared" si="28"/>
        <v/>
      </c>
      <c r="AN124" s="58" t="str">
        <f>IF(AM124&lt;'Patient Data'!$BG$4,"Labs complete w/in 45 minutes","")</f>
        <v/>
      </c>
      <c r="AO124" s="57" t="str">
        <f t="shared" si="29"/>
        <v/>
      </c>
      <c r="AP124" s="58" t="str">
        <f>IF(AO124&lt;'Patient Data'!$BI$4,"tPA w/in 60 minutes","")</f>
        <v/>
      </c>
      <c r="AQ124" s="58" t="str">
        <f>IF(BM124&lt;'Patient Data'!$BM$4,"tPA w/in 3 hours","")</f>
        <v/>
      </c>
      <c r="AR124" s="58" t="str">
        <f>IF(BF124&lt;'Patient Data'!$BF$4,"LSN within 3.5 hours","")</f>
        <v/>
      </c>
      <c r="AS124" s="58" t="str">
        <f t="shared" si="30"/>
        <v>-0-0-2-26-120</v>
      </c>
      <c r="AT124" s="57" t="str">
        <f t="shared" si="34"/>
        <v/>
      </c>
      <c r="AU124" s="57" t="str">
        <f t="shared" si="35"/>
        <v/>
      </c>
      <c r="AV124" s="57" t="str">
        <f t="shared" si="36"/>
        <v/>
      </c>
      <c r="AW124" s="57" t="str">
        <f t="shared" si="37"/>
        <v/>
      </c>
      <c r="AX124" s="57" t="str">
        <f t="shared" si="38"/>
        <v/>
      </c>
      <c r="AY124" s="57" t="str">
        <f t="shared" si="39"/>
        <v/>
      </c>
      <c r="AZ124" s="57" t="str">
        <f t="shared" si="40"/>
        <v/>
      </c>
      <c r="BA124" s="57" t="str">
        <f t="shared" si="41"/>
        <v/>
      </c>
      <c r="BB124" s="57" t="str">
        <f t="shared" si="42"/>
        <v/>
      </c>
      <c r="BC124" s="57" t="str">
        <f t="shared" si="43"/>
        <v/>
      </c>
      <c r="BD124" s="57" t="str">
        <f t="shared" si="44"/>
        <v/>
      </c>
      <c r="BE124" s="57" t="str">
        <f t="shared" si="45"/>
        <v/>
      </c>
      <c r="BF124" s="17" t="str">
        <f t="shared" si="31"/>
        <v/>
      </c>
      <c r="BG124" s="17" t="str">
        <f>IF(N124="","",AM124-'Patient Data'!$BG$4)</f>
        <v/>
      </c>
      <c r="BH124" s="18"/>
      <c r="BI124" s="17" t="str">
        <f>IF(O124="","",AO124-'Patient Data'!$BI$4)</f>
        <v/>
      </c>
      <c r="BK124" s="18"/>
      <c r="BL124" s="17" t="str">
        <f t="shared" si="32"/>
        <v/>
      </c>
      <c r="BM124" s="17" t="str">
        <f t="shared" si="33"/>
        <v/>
      </c>
      <c r="BN124" s="18"/>
    </row>
    <row r="125" spans="1:66" s="12" customFormat="1" ht="38.25" customHeight="1" thickBot="1">
      <c r="A125" s="47">
        <f t="shared" si="46"/>
        <v>0</v>
      </c>
      <c r="B125" s="47" t="str">
        <f t="shared" si="47"/>
        <v>2-26</v>
      </c>
      <c r="C125" s="32"/>
      <c r="D125" s="84" t="str">
        <f>$A125&amp;"-"&amp;$B125&amp;"-"&amp;TEXT(ROWS(D$5:D125),"000")</f>
        <v>0-2-26-121</v>
      </c>
      <c r="E125" s="101"/>
      <c r="F125" s="4"/>
      <c r="G125" s="4"/>
      <c r="H125" s="4"/>
      <c r="I125" s="4"/>
      <c r="J125" s="4"/>
      <c r="K125" s="102"/>
      <c r="L125" s="4"/>
      <c r="M125" s="4"/>
      <c r="N125" s="4"/>
      <c r="O125" s="4"/>
      <c r="P125" s="103"/>
      <c r="Q125" s="104"/>
      <c r="R125" s="100"/>
      <c r="S125" s="100"/>
      <c r="T125" s="65"/>
      <c r="U125" s="100"/>
      <c r="V125" s="100"/>
      <c r="W125" s="63"/>
      <c r="X125" s="63"/>
      <c r="Y125" s="63"/>
      <c r="Z125" s="63"/>
      <c r="AA125" s="65"/>
      <c r="AB125" s="65"/>
      <c r="AC125" s="65"/>
      <c r="AD125" s="65"/>
      <c r="AE125" s="65"/>
      <c r="AF125" s="100"/>
      <c r="AG125" s="100"/>
      <c r="AH125" s="65"/>
      <c r="AI125" s="57" t="str">
        <f t="shared" si="24"/>
        <v/>
      </c>
      <c r="AJ125" s="57" t="str">
        <f t="shared" si="25"/>
        <v/>
      </c>
      <c r="AK125" s="57" t="str">
        <f t="shared" si="26"/>
        <v/>
      </c>
      <c r="AL125" s="57" t="str">
        <f t="shared" si="27"/>
        <v/>
      </c>
      <c r="AM125" s="57" t="str">
        <f t="shared" si="28"/>
        <v/>
      </c>
      <c r="AN125" s="58" t="str">
        <f>IF(AM125&lt;'Patient Data'!$BG$4,"Labs complete w/in 45 minutes","")</f>
        <v/>
      </c>
      <c r="AO125" s="57" t="str">
        <f t="shared" si="29"/>
        <v/>
      </c>
      <c r="AP125" s="58" t="str">
        <f>IF(AO125&lt;'Patient Data'!$BI$4,"tPA w/in 60 minutes","")</f>
        <v/>
      </c>
      <c r="AQ125" s="58" t="str">
        <f>IF(BM125&lt;'Patient Data'!$BM$4,"tPA w/in 3 hours","")</f>
        <v/>
      </c>
      <c r="AR125" s="58" t="str">
        <f>IF(BF125&lt;'Patient Data'!$BF$4,"LSN within 3.5 hours","")</f>
        <v/>
      </c>
      <c r="AS125" s="58" t="str">
        <f t="shared" si="30"/>
        <v>-0-0-2-26-121</v>
      </c>
      <c r="AT125" s="57" t="str">
        <f t="shared" si="34"/>
        <v/>
      </c>
      <c r="AU125" s="57" t="str">
        <f t="shared" si="35"/>
        <v/>
      </c>
      <c r="AV125" s="57" t="str">
        <f t="shared" si="36"/>
        <v/>
      </c>
      <c r="AW125" s="57" t="str">
        <f t="shared" si="37"/>
        <v/>
      </c>
      <c r="AX125" s="57" t="str">
        <f t="shared" si="38"/>
        <v/>
      </c>
      <c r="AY125" s="57" t="str">
        <f t="shared" si="39"/>
        <v/>
      </c>
      <c r="AZ125" s="57" t="str">
        <f t="shared" si="40"/>
        <v/>
      </c>
      <c r="BA125" s="57" t="str">
        <f t="shared" si="41"/>
        <v/>
      </c>
      <c r="BB125" s="57" t="str">
        <f t="shared" si="42"/>
        <v/>
      </c>
      <c r="BC125" s="57" t="str">
        <f t="shared" si="43"/>
        <v/>
      </c>
      <c r="BD125" s="57" t="str">
        <f t="shared" si="44"/>
        <v/>
      </c>
      <c r="BE125" s="57" t="str">
        <f t="shared" si="45"/>
        <v/>
      </c>
      <c r="BF125" s="17" t="str">
        <f t="shared" si="31"/>
        <v/>
      </c>
      <c r="BG125" s="17" t="str">
        <f>IF(N125="","",AM125-'Patient Data'!$BG$4)</f>
        <v/>
      </c>
      <c r="BH125" s="18"/>
      <c r="BI125" s="17" t="str">
        <f>IF(O125="","",AO125-'Patient Data'!$BI$4)</f>
        <v/>
      </c>
      <c r="BK125" s="18"/>
      <c r="BL125" s="17" t="str">
        <f t="shared" si="32"/>
        <v/>
      </c>
      <c r="BM125" s="17" t="str">
        <f t="shared" si="33"/>
        <v/>
      </c>
      <c r="BN125" s="18"/>
    </row>
    <row r="126" spans="1:66" s="12" customFormat="1" ht="38.25" customHeight="1" thickBot="1">
      <c r="A126" s="47">
        <f t="shared" si="46"/>
        <v>0</v>
      </c>
      <c r="B126" s="47" t="str">
        <f t="shared" si="47"/>
        <v>2-26</v>
      </c>
      <c r="C126" s="32"/>
      <c r="D126" s="84" t="str">
        <f>$A126&amp;"-"&amp;$B126&amp;"-"&amp;TEXT(ROWS(D$5:D126),"000")</f>
        <v>0-2-26-122</v>
      </c>
      <c r="E126" s="101"/>
      <c r="F126" s="4"/>
      <c r="G126" s="4"/>
      <c r="H126" s="4"/>
      <c r="I126" s="4"/>
      <c r="J126" s="4"/>
      <c r="K126" s="102"/>
      <c r="L126" s="4"/>
      <c r="M126" s="4"/>
      <c r="N126" s="4"/>
      <c r="O126" s="4"/>
      <c r="P126" s="103"/>
      <c r="Q126" s="104"/>
      <c r="R126" s="100"/>
      <c r="S126" s="100"/>
      <c r="T126" s="65"/>
      <c r="U126" s="100"/>
      <c r="V126" s="100"/>
      <c r="W126" s="63"/>
      <c r="X126" s="63"/>
      <c r="Y126" s="63"/>
      <c r="Z126" s="63"/>
      <c r="AA126" s="65"/>
      <c r="AB126" s="65"/>
      <c r="AC126" s="65"/>
      <c r="AD126" s="65"/>
      <c r="AE126" s="65"/>
      <c r="AF126" s="100"/>
      <c r="AG126" s="100"/>
      <c r="AH126" s="65"/>
      <c r="AI126" s="57" t="str">
        <f t="shared" si="24"/>
        <v/>
      </c>
      <c r="AJ126" s="57" t="str">
        <f t="shared" si="25"/>
        <v/>
      </c>
      <c r="AK126" s="57" t="str">
        <f t="shared" si="26"/>
        <v/>
      </c>
      <c r="AL126" s="57" t="str">
        <f t="shared" si="27"/>
        <v/>
      </c>
      <c r="AM126" s="57" t="str">
        <f t="shared" si="28"/>
        <v/>
      </c>
      <c r="AN126" s="58" t="str">
        <f>IF(AM126&lt;'Patient Data'!$BG$4,"Labs complete w/in 45 minutes","")</f>
        <v/>
      </c>
      <c r="AO126" s="57" t="str">
        <f t="shared" si="29"/>
        <v/>
      </c>
      <c r="AP126" s="58" t="str">
        <f>IF(AO126&lt;'Patient Data'!$BI$4,"tPA w/in 60 minutes","")</f>
        <v/>
      </c>
      <c r="AQ126" s="58" t="str">
        <f>IF(BM126&lt;'Patient Data'!$BM$4,"tPA w/in 3 hours","")</f>
        <v/>
      </c>
      <c r="AR126" s="58" t="str">
        <f>IF(BF126&lt;'Patient Data'!$BF$4,"LSN within 3.5 hours","")</f>
        <v/>
      </c>
      <c r="AS126" s="58" t="str">
        <f t="shared" si="30"/>
        <v>-0-0-2-26-122</v>
      </c>
      <c r="AT126" s="57" t="str">
        <f t="shared" si="34"/>
        <v/>
      </c>
      <c r="AU126" s="57" t="str">
        <f t="shared" si="35"/>
        <v/>
      </c>
      <c r="AV126" s="57" t="str">
        <f t="shared" si="36"/>
        <v/>
      </c>
      <c r="AW126" s="57" t="str">
        <f t="shared" si="37"/>
        <v/>
      </c>
      <c r="AX126" s="57" t="str">
        <f t="shared" si="38"/>
        <v/>
      </c>
      <c r="AY126" s="57" t="str">
        <f t="shared" si="39"/>
        <v/>
      </c>
      <c r="AZ126" s="57" t="str">
        <f t="shared" si="40"/>
        <v/>
      </c>
      <c r="BA126" s="57" t="str">
        <f t="shared" si="41"/>
        <v/>
      </c>
      <c r="BB126" s="57" t="str">
        <f t="shared" si="42"/>
        <v/>
      </c>
      <c r="BC126" s="57" t="str">
        <f t="shared" si="43"/>
        <v/>
      </c>
      <c r="BD126" s="57" t="str">
        <f t="shared" si="44"/>
        <v/>
      </c>
      <c r="BE126" s="57" t="str">
        <f t="shared" si="45"/>
        <v/>
      </c>
      <c r="BF126" s="17" t="str">
        <f t="shared" si="31"/>
        <v/>
      </c>
      <c r="BG126" s="17" t="str">
        <f>IF(N126="","",AM126-'Patient Data'!$BG$4)</f>
        <v/>
      </c>
      <c r="BH126" s="18"/>
      <c r="BI126" s="17" t="str">
        <f>IF(O126="","",AO126-'Patient Data'!$BI$4)</f>
        <v/>
      </c>
      <c r="BK126" s="18"/>
      <c r="BL126" s="17" t="str">
        <f t="shared" si="32"/>
        <v/>
      </c>
      <c r="BM126" s="17" t="str">
        <f t="shared" si="33"/>
        <v/>
      </c>
      <c r="BN126" s="18"/>
    </row>
    <row r="127" spans="1:66" s="12" customFormat="1" ht="38.25" customHeight="1" thickBot="1">
      <c r="A127" s="47">
        <f t="shared" si="46"/>
        <v>0</v>
      </c>
      <c r="B127" s="47" t="str">
        <f t="shared" si="47"/>
        <v>2-26</v>
      </c>
      <c r="C127" s="32"/>
      <c r="D127" s="84" t="str">
        <f>$A127&amp;"-"&amp;$B127&amp;"-"&amp;TEXT(ROWS(D$5:D127),"000")</f>
        <v>0-2-26-123</v>
      </c>
      <c r="E127" s="101"/>
      <c r="F127" s="4"/>
      <c r="G127" s="4"/>
      <c r="H127" s="4"/>
      <c r="I127" s="4"/>
      <c r="J127" s="4"/>
      <c r="K127" s="102"/>
      <c r="L127" s="4"/>
      <c r="M127" s="4"/>
      <c r="N127" s="4"/>
      <c r="O127" s="4"/>
      <c r="P127" s="103"/>
      <c r="Q127" s="104"/>
      <c r="R127" s="100"/>
      <c r="S127" s="100"/>
      <c r="T127" s="65"/>
      <c r="U127" s="100"/>
      <c r="V127" s="100"/>
      <c r="W127" s="63"/>
      <c r="X127" s="63"/>
      <c r="Y127" s="63"/>
      <c r="Z127" s="63"/>
      <c r="AA127" s="65"/>
      <c r="AB127" s="65"/>
      <c r="AC127" s="65"/>
      <c r="AD127" s="65"/>
      <c r="AE127" s="65"/>
      <c r="AF127" s="100"/>
      <c r="AG127" s="100"/>
      <c r="AH127" s="65"/>
      <c r="AI127" s="57" t="str">
        <f t="shared" si="24"/>
        <v/>
      </c>
      <c r="AJ127" s="57" t="str">
        <f t="shared" si="25"/>
        <v/>
      </c>
      <c r="AK127" s="57" t="str">
        <f t="shared" si="26"/>
        <v/>
      </c>
      <c r="AL127" s="57" t="str">
        <f t="shared" si="27"/>
        <v/>
      </c>
      <c r="AM127" s="57" t="str">
        <f t="shared" si="28"/>
        <v/>
      </c>
      <c r="AN127" s="58" t="str">
        <f>IF(AM127&lt;'Patient Data'!$BG$4,"Labs complete w/in 45 minutes","")</f>
        <v/>
      </c>
      <c r="AO127" s="57" t="str">
        <f t="shared" si="29"/>
        <v/>
      </c>
      <c r="AP127" s="58" t="str">
        <f>IF(AO127&lt;'Patient Data'!$BI$4,"tPA w/in 60 minutes","")</f>
        <v/>
      </c>
      <c r="AQ127" s="58" t="str">
        <f>IF(BM127&lt;'Patient Data'!$BM$4,"tPA w/in 3 hours","")</f>
        <v/>
      </c>
      <c r="AR127" s="58" t="str">
        <f>IF(BF127&lt;'Patient Data'!$BF$4,"LSN within 3.5 hours","")</f>
        <v/>
      </c>
      <c r="AS127" s="58" t="str">
        <f t="shared" si="30"/>
        <v>-0-0-2-26-123</v>
      </c>
      <c r="AT127" s="57" t="str">
        <f t="shared" si="34"/>
        <v/>
      </c>
      <c r="AU127" s="57" t="str">
        <f t="shared" si="35"/>
        <v/>
      </c>
      <c r="AV127" s="57" t="str">
        <f t="shared" si="36"/>
        <v/>
      </c>
      <c r="AW127" s="57" t="str">
        <f t="shared" si="37"/>
        <v/>
      </c>
      <c r="AX127" s="57" t="str">
        <f t="shared" si="38"/>
        <v/>
      </c>
      <c r="AY127" s="57" t="str">
        <f t="shared" si="39"/>
        <v/>
      </c>
      <c r="AZ127" s="57" t="str">
        <f t="shared" si="40"/>
        <v/>
      </c>
      <c r="BA127" s="57" t="str">
        <f t="shared" si="41"/>
        <v/>
      </c>
      <c r="BB127" s="57" t="str">
        <f t="shared" si="42"/>
        <v/>
      </c>
      <c r="BC127" s="57" t="str">
        <f t="shared" si="43"/>
        <v/>
      </c>
      <c r="BD127" s="57" t="str">
        <f t="shared" si="44"/>
        <v/>
      </c>
      <c r="BE127" s="57" t="str">
        <f t="shared" si="45"/>
        <v/>
      </c>
      <c r="BF127" s="17" t="str">
        <f t="shared" si="31"/>
        <v/>
      </c>
      <c r="BG127" s="17" t="str">
        <f>IF(N127="","",AM127-'Patient Data'!$BG$4)</f>
        <v/>
      </c>
      <c r="BH127" s="18"/>
      <c r="BI127" s="17" t="str">
        <f>IF(O127="","",AO127-'Patient Data'!$BI$4)</f>
        <v/>
      </c>
      <c r="BK127" s="18"/>
      <c r="BL127" s="17" t="str">
        <f t="shared" si="32"/>
        <v/>
      </c>
      <c r="BM127" s="17" t="str">
        <f t="shared" si="33"/>
        <v/>
      </c>
      <c r="BN127" s="18"/>
    </row>
    <row r="128" spans="1:66" s="12" customFormat="1" ht="38.25" customHeight="1" thickBot="1">
      <c r="A128" s="47">
        <f t="shared" si="46"/>
        <v>0</v>
      </c>
      <c r="B128" s="47" t="str">
        <f t="shared" si="47"/>
        <v>2-26</v>
      </c>
      <c r="C128" s="32"/>
      <c r="D128" s="84" t="str">
        <f>$A128&amp;"-"&amp;$B128&amp;"-"&amp;TEXT(ROWS(D$5:D128),"000")</f>
        <v>0-2-26-124</v>
      </c>
      <c r="E128" s="101"/>
      <c r="F128" s="4"/>
      <c r="G128" s="4"/>
      <c r="H128" s="4"/>
      <c r="I128" s="4"/>
      <c r="J128" s="4"/>
      <c r="K128" s="102"/>
      <c r="L128" s="4"/>
      <c r="M128" s="4"/>
      <c r="N128" s="4"/>
      <c r="O128" s="4"/>
      <c r="P128" s="103"/>
      <c r="Q128" s="104"/>
      <c r="R128" s="100"/>
      <c r="S128" s="100"/>
      <c r="T128" s="65"/>
      <c r="U128" s="100"/>
      <c r="V128" s="100"/>
      <c r="W128" s="63"/>
      <c r="X128" s="63"/>
      <c r="Y128" s="63"/>
      <c r="Z128" s="63"/>
      <c r="AA128" s="65"/>
      <c r="AB128" s="65"/>
      <c r="AC128" s="65"/>
      <c r="AD128" s="65"/>
      <c r="AE128" s="65"/>
      <c r="AF128" s="100"/>
      <c r="AG128" s="100"/>
      <c r="AH128" s="65"/>
      <c r="AI128" s="57" t="str">
        <f t="shared" si="24"/>
        <v/>
      </c>
      <c r="AJ128" s="57" t="str">
        <f t="shared" si="25"/>
        <v/>
      </c>
      <c r="AK128" s="57" t="str">
        <f t="shared" si="26"/>
        <v/>
      </c>
      <c r="AL128" s="57" t="str">
        <f t="shared" si="27"/>
        <v/>
      </c>
      <c r="AM128" s="57" t="str">
        <f t="shared" si="28"/>
        <v/>
      </c>
      <c r="AN128" s="58" t="str">
        <f>IF(AM128&lt;'Patient Data'!$BG$4,"Labs complete w/in 45 minutes","")</f>
        <v/>
      </c>
      <c r="AO128" s="57" t="str">
        <f t="shared" si="29"/>
        <v/>
      </c>
      <c r="AP128" s="58" t="str">
        <f>IF(AO128&lt;'Patient Data'!$BI$4,"tPA w/in 60 minutes","")</f>
        <v/>
      </c>
      <c r="AQ128" s="58" t="str">
        <f>IF(BM128&lt;'Patient Data'!$BM$4,"tPA w/in 3 hours","")</f>
        <v/>
      </c>
      <c r="AR128" s="58" t="str">
        <f>IF(BF128&lt;'Patient Data'!$BF$4,"LSN within 3.5 hours","")</f>
        <v/>
      </c>
      <c r="AS128" s="58" t="str">
        <f t="shared" si="30"/>
        <v>-0-0-2-26-124</v>
      </c>
      <c r="AT128" s="57" t="str">
        <f t="shared" si="34"/>
        <v/>
      </c>
      <c r="AU128" s="57" t="str">
        <f t="shared" si="35"/>
        <v/>
      </c>
      <c r="AV128" s="57" t="str">
        <f t="shared" si="36"/>
        <v/>
      </c>
      <c r="AW128" s="57" t="str">
        <f t="shared" si="37"/>
        <v/>
      </c>
      <c r="AX128" s="57" t="str">
        <f t="shared" si="38"/>
        <v/>
      </c>
      <c r="AY128" s="57" t="str">
        <f t="shared" si="39"/>
        <v/>
      </c>
      <c r="AZ128" s="57" t="str">
        <f t="shared" si="40"/>
        <v/>
      </c>
      <c r="BA128" s="57" t="str">
        <f t="shared" si="41"/>
        <v/>
      </c>
      <c r="BB128" s="57" t="str">
        <f t="shared" si="42"/>
        <v/>
      </c>
      <c r="BC128" s="57" t="str">
        <f t="shared" si="43"/>
        <v/>
      </c>
      <c r="BD128" s="57" t="str">
        <f t="shared" si="44"/>
        <v/>
      </c>
      <c r="BE128" s="57" t="str">
        <f t="shared" si="45"/>
        <v/>
      </c>
      <c r="BF128" s="17" t="str">
        <f t="shared" si="31"/>
        <v/>
      </c>
      <c r="BG128" s="17" t="str">
        <f>IF(N128="","",AM128-'Patient Data'!$BG$4)</f>
        <v/>
      </c>
      <c r="BH128" s="18"/>
      <c r="BI128" s="17" t="str">
        <f>IF(O128="","",AO128-'Patient Data'!$BI$4)</f>
        <v/>
      </c>
      <c r="BK128" s="18"/>
      <c r="BL128" s="17" t="str">
        <f t="shared" si="32"/>
        <v/>
      </c>
      <c r="BM128" s="17" t="str">
        <f t="shared" si="33"/>
        <v/>
      </c>
      <c r="BN128" s="18"/>
    </row>
    <row r="129" spans="1:66" s="12" customFormat="1" ht="38.25" customHeight="1" thickBot="1">
      <c r="A129" s="47">
        <f t="shared" si="46"/>
        <v>0</v>
      </c>
      <c r="B129" s="47" t="str">
        <f t="shared" si="47"/>
        <v>2-26</v>
      </c>
      <c r="C129" s="32"/>
      <c r="D129" s="84" t="str">
        <f>$A129&amp;"-"&amp;$B129&amp;"-"&amp;TEXT(ROWS(D$5:D129),"000")</f>
        <v>0-2-26-125</v>
      </c>
      <c r="E129" s="101"/>
      <c r="F129" s="4"/>
      <c r="G129" s="4"/>
      <c r="H129" s="4"/>
      <c r="I129" s="4"/>
      <c r="J129" s="4"/>
      <c r="K129" s="102"/>
      <c r="L129" s="4"/>
      <c r="M129" s="4"/>
      <c r="N129" s="4"/>
      <c r="O129" s="4"/>
      <c r="P129" s="103"/>
      <c r="Q129" s="104"/>
      <c r="R129" s="100"/>
      <c r="S129" s="100"/>
      <c r="T129" s="65"/>
      <c r="U129" s="100"/>
      <c r="V129" s="100"/>
      <c r="W129" s="63"/>
      <c r="X129" s="63"/>
      <c r="Y129" s="63"/>
      <c r="Z129" s="63"/>
      <c r="AA129" s="65"/>
      <c r="AB129" s="65"/>
      <c r="AC129" s="65"/>
      <c r="AD129" s="65"/>
      <c r="AE129" s="65"/>
      <c r="AF129" s="100"/>
      <c r="AG129" s="100"/>
      <c r="AH129" s="65"/>
      <c r="AI129" s="57" t="str">
        <f t="shared" si="24"/>
        <v/>
      </c>
      <c r="AJ129" s="57" t="str">
        <f t="shared" si="25"/>
        <v/>
      </c>
      <c r="AK129" s="57" t="str">
        <f t="shared" si="26"/>
        <v/>
      </c>
      <c r="AL129" s="57" t="str">
        <f t="shared" si="27"/>
        <v/>
      </c>
      <c r="AM129" s="57" t="str">
        <f t="shared" si="28"/>
        <v/>
      </c>
      <c r="AN129" s="58" t="str">
        <f>IF(AM129&lt;'Patient Data'!$BG$4,"Labs complete w/in 45 minutes","")</f>
        <v/>
      </c>
      <c r="AO129" s="57" t="str">
        <f t="shared" si="29"/>
        <v/>
      </c>
      <c r="AP129" s="58" t="str">
        <f>IF(AO129&lt;'Patient Data'!$BI$4,"tPA w/in 60 minutes","")</f>
        <v/>
      </c>
      <c r="AQ129" s="58" t="str">
        <f>IF(BM129&lt;'Patient Data'!$BM$4,"tPA w/in 3 hours","")</f>
        <v/>
      </c>
      <c r="AR129" s="58" t="str">
        <f>IF(BF129&lt;'Patient Data'!$BF$4,"LSN within 3.5 hours","")</f>
        <v/>
      </c>
      <c r="AS129" s="58" t="str">
        <f t="shared" si="30"/>
        <v>-0-0-2-26-125</v>
      </c>
      <c r="AT129" s="57" t="str">
        <f t="shared" si="34"/>
        <v/>
      </c>
      <c r="AU129" s="57" t="str">
        <f t="shared" si="35"/>
        <v/>
      </c>
      <c r="AV129" s="57" t="str">
        <f t="shared" si="36"/>
        <v/>
      </c>
      <c r="AW129" s="57" t="str">
        <f t="shared" si="37"/>
        <v/>
      </c>
      <c r="AX129" s="57" t="str">
        <f t="shared" si="38"/>
        <v/>
      </c>
      <c r="AY129" s="57" t="str">
        <f t="shared" si="39"/>
        <v/>
      </c>
      <c r="AZ129" s="57" t="str">
        <f t="shared" si="40"/>
        <v/>
      </c>
      <c r="BA129" s="57" t="str">
        <f t="shared" si="41"/>
        <v/>
      </c>
      <c r="BB129" s="57" t="str">
        <f t="shared" si="42"/>
        <v/>
      </c>
      <c r="BC129" s="57" t="str">
        <f t="shared" si="43"/>
        <v/>
      </c>
      <c r="BD129" s="57" t="str">
        <f t="shared" si="44"/>
        <v/>
      </c>
      <c r="BE129" s="57" t="str">
        <f t="shared" si="45"/>
        <v/>
      </c>
      <c r="BF129" s="17" t="str">
        <f t="shared" si="31"/>
        <v/>
      </c>
      <c r="BG129" s="17" t="str">
        <f>IF(N129="","",AM129-'Patient Data'!$BG$4)</f>
        <v/>
      </c>
      <c r="BH129" s="18"/>
      <c r="BI129" s="17" t="str">
        <f>IF(O129="","",AO129-'Patient Data'!$BI$4)</f>
        <v/>
      </c>
      <c r="BK129" s="18"/>
      <c r="BL129" s="17" t="str">
        <f t="shared" si="32"/>
        <v/>
      </c>
      <c r="BM129" s="17" t="str">
        <f t="shared" si="33"/>
        <v/>
      </c>
      <c r="BN129" s="18"/>
    </row>
    <row r="130" spans="1:66" s="12" customFormat="1" ht="38.25" customHeight="1" thickBot="1">
      <c r="A130" s="47">
        <f t="shared" si="46"/>
        <v>0</v>
      </c>
      <c r="B130" s="47" t="str">
        <f t="shared" si="47"/>
        <v>2-26</v>
      </c>
      <c r="C130" s="32"/>
      <c r="D130" s="84" t="str">
        <f>$A130&amp;"-"&amp;$B130&amp;"-"&amp;TEXT(ROWS(D$5:D130),"000")</f>
        <v>0-2-26-126</v>
      </c>
      <c r="E130" s="101"/>
      <c r="F130" s="4"/>
      <c r="G130" s="4"/>
      <c r="H130" s="4"/>
      <c r="I130" s="4"/>
      <c r="J130" s="4"/>
      <c r="K130" s="102"/>
      <c r="L130" s="4"/>
      <c r="M130" s="4"/>
      <c r="N130" s="4"/>
      <c r="O130" s="4"/>
      <c r="P130" s="103"/>
      <c r="Q130" s="104"/>
      <c r="R130" s="100"/>
      <c r="S130" s="100"/>
      <c r="T130" s="65"/>
      <c r="U130" s="100"/>
      <c r="V130" s="100"/>
      <c r="W130" s="63"/>
      <c r="X130" s="63"/>
      <c r="Y130" s="63"/>
      <c r="Z130" s="63"/>
      <c r="AA130" s="65"/>
      <c r="AB130" s="65"/>
      <c r="AC130" s="65"/>
      <c r="AD130" s="65"/>
      <c r="AE130" s="65"/>
      <c r="AF130" s="100"/>
      <c r="AG130" s="100"/>
      <c r="AH130" s="65"/>
      <c r="AI130" s="57" t="str">
        <f t="shared" si="24"/>
        <v/>
      </c>
      <c r="AJ130" s="57" t="str">
        <f t="shared" si="25"/>
        <v/>
      </c>
      <c r="AK130" s="57" t="str">
        <f t="shared" si="26"/>
        <v/>
      </c>
      <c r="AL130" s="57" t="str">
        <f t="shared" si="27"/>
        <v/>
      </c>
      <c r="AM130" s="57" t="str">
        <f t="shared" si="28"/>
        <v/>
      </c>
      <c r="AN130" s="58" t="str">
        <f>IF(AM130&lt;'Patient Data'!$BG$4,"Labs complete w/in 45 minutes","")</f>
        <v/>
      </c>
      <c r="AO130" s="57" t="str">
        <f t="shared" si="29"/>
        <v/>
      </c>
      <c r="AP130" s="58" t="str">
        <f>IF(AO130&lt;'Patient Data'!$BI$4,"tPA w/in 60 minutes","")</f>
        <v/>
      </c>
      <c r="AQ130" s="58" t="str">
        <f>IF(BM130&lt;'Patient Data'!$BM$4,"tPA w/in 3 hours","")</f>
        <v/>
      </c>
      <c r="AR130" s="58" t="str">
        <f>IF(BF130&lt;'Patient Data'!$BF$4,"LSN within 3.5 hours","")</f>
        <v/>
      </c>
      <c r="AS130" s="58" t="str">
        <f t="shared" si="30"/>
        <v>-0-0-2-26-126</v>
      </c>
      <c r="AT130" s="57" t="str">
        <f t="shared" si="34"/>
        <v/>
      </c>
      <c r="AU130" s="57" t="str">
        <f t="shared" si="35"/>
        <v/>
      </c>
      <c r="AV130" s="57" t="str">
        <f t="shared" si="36"/>
        <v/>
      </c>
      <c r="AW130" s="57" t="str">
        <f t="shared" si="37"/>
        <v/>
      </c>
      <c r="AX130" s="57" t="str">
        <f t="shared" si="38"/>
        <v/>
      </c>
      <c r="AY130" s="57" t="str">
        <f t="shared" si="39"/>
        <v/>
      </c>
      <c r="AZ130" s="57" t="str">
        <f t="shared" si="40"/>
        <v/>
      </c>
      <c r="BA130" s="57" t="str">
        <f t="shared" si="41"/>
        <v/>
      </c>
      <c r="BB130" s="57" t="str">
        <f t="shared" si="42"/>
        <v/>
      </c>
      <c r="BC130" s="57" t="str">
        <f t="shared" si="43"/>
        <v/>
      </c>
      <c r="BD130" s="57" t="str">
        <f t="shared" si="44"/>
        <v/>
      </c>
      <c r="BE130" s="57" t="str">
        <f t="shared" si="45"/>
        <v/>
      </c>
      <c r="BF130" s="17" t="str">
        <f t="shared" si="31"/>
        <v/>
      </c>
      <c r="BG130" s="17" t="str">
        <f>IF(N130="","",AM130-'Patient Data'!$BG$4)</f>
        <v/>
      </c>
      <c r="BH130" s="18"/>
      <c r="BI130" s="17" t="str">
        <f>IF(O130="","",AO130-'Patient Data'!$BI$4)</f>
        <v/>
      </c>
      <c r="BK130" s="18"/>
      <c r="BL130" s="17" t="str">
        <f t="shared" si="32"/>
        <v/>
      </c>
      <c r="BM130" s="17" t="str">
        <f t="shared" si="33"/>
        <v/>
      </c>
      <c r="BN130" s="18"/>
    </row>
    <row r="131" spans="1:66" s="12" customFormat="1" ht="38.25" customHeight="1" thickBot="1">
      <c r="A131" s="47">
        <f t="shared" si="46"/>
        <v>0</v>
      </c>
      <c r="B131" s="47" t="str">
        <f t="shared" si="47"/>
        <v>2-26</v>
      </c>
      <c r="C131" s="32"/>
      <c r="D131" s="84" t="str">
        <f>$A131&amp;"-"&amp;$B131&amp;"-"&amp;TEXT(ROWS(D$5:D131),"000")</f>
        <v>0-2-26-127</v>
      </c>
      <c r="E131" s="101"/>
      <c r="F131" s="4"/>
      <c r="G131" s="4"/>
      <c r="H131" s="4"/>
      <c r="I131" s="4"/>
      <c r="J131" s="4"/>
      <c r="K131" s="102"/>
      <c r="L131" s="4"/>
      <c r="M131" s="4"/>
      <c r="N131" s="4"/>
      <c r="O131" s="4"/>
      <c r="P131" s="103"/>
      <c r="Q131" s="104"/>
      <c r="R131" s="100"/>
      <c r="S131" s="100"/>
      <c r="T131" s="65"/>
      <c r="U131" s="100"/>
      <c r="V131" s="100"/>
      <c r="W131" s="63"/>
      <c r="X131" s="63"/>
      <c r="Y131" s="63"/>
      <c r="Z131" s="63"/>
      <c r="AA131" s="65"/>
      <c r="AB131" s="65"/>
      <c r="AC131" s="65"/>
      <c r="AD131" s="65"/>
      <c r="AE131" s="65"/>
      <c r="AF131" s="100"/>
      <c r="AG131" s="100"/>
      <c r="AH131" s="65"/>
      <c r="AI131" s="57" t="str">
        <f t="shared" si="24"/>
        <v/>
      </c>
      <c r="AJ131" s="57" t="str">
        <f t="shared" si="25"/>
        <v/>
      </c>
      <c r="AK131" s="57" t="str">
        <f t="shared" si="26"/>
        <v/>
      </c>
      <c r="AL131" s="57" t="str">
        <f t="shared" si="27"/>
        <v/>
      </c>
      <c r="AM131" s="57" t="str">
        <f t="shared" si="28"/>
        <v/>
      </c>
      <c r="AN131" s="58" t="str">
        <f>IF(AM131&lt;'Patient Data'!$BG$4,"Labs complete w/in 45 minutes","")</f>
        <v/>
      </c>
      <c r="AO131" s="57" t="str">
        <f t="shared" si="29"/>
        <v/>
      </c>
      <c r="AP131" s="58" t="str">
        <f>IF(AO131&lt;'Patient Data'!$BI$4,"tPA w/in 60 minutes","")</f>
        <v/>
      </c>
      <c r="AQ131" s="58" t="str">
        <f>IF(BM131&lt;'Patient Data'!$BM$4,"tPA w/in 3 hours","")</f>
        <v/>
      </c>
      <c r="AR131" s="58" t="str">
        <f>IF(BF131&lt;'Patient Data'!$BF$4,"LSN within 3.5 hours","")</f>
        <v/>
      </c>
      <c r="AS131" s="58" t="str">
        <f t="shared" si="30"/>
        <v>-0-0-2-26-127</v>
      </c>
      <c r="AT131" s="57" t="str">
        <f t="shared" si="34"/>
        <v/>
      </c>
      <c r="AU131" s="57" t="str">
        <f t="shared" si="35"/>
        <v/>
      </c>
      <c r="AV131" s="57" t="str">
        <f t="shared" si="36"/>
        <v/>
      </c>
      <c r="AW131" s="57" t="str">
        <f t="shared" si="37"/>
        <v/>
      </c>
      <c r="AX131" s="57" t="str">
        <f t="shared" si="38"/>
        <v/>
      </c>
      <c r="AY131" s="57" t="str">
        <f t="shared" si="39"/>
        <v/>
      </c>
      <c r="AZ131" s="57" t="str">
        <f t="shared" si="40"/>
        <v/>
      </c>
      <c r="BA131" s="57" t="str">
        <f t="shared" si="41"/>
        <v/>
      </c>
      <c r="BB131" s="57" t="str">
        <f t="shared" si="42"/>
        <v/>
      </c>
      <c r="BC131" s="57" t="str">
        <f t="shared" si="43"/>
        <v/>
      </c>
      <c r="BD131" s="57" t="str">
        <f t="shared" si="44"/>
        <v/>
      </c>
      <c r="BE131" s="57" t="str">
        <f t="shared" si="45"/>
        <v/>
      </c>
      <c r="BF131" s="17" t="str">
        <f t="shared" si="31"/>
        <v/>
      </c>
      <c r="BG131" s="17" t="str">
        <f>IF(N131="","",AM131-'Patient Data'!$BG$4)</f>
        <v/>
      </c>
      <c r="BH131" s="18"/>
      <c r="BI131" s="17" t="str">
        <f>IF(O131="","",AO131-'Patient Data'!$BI$4)</f>
        <v/>
      </c>
      <c r="BK131" s="18"/>
      <c r="BL131" s="17" t="str">
        <f t="shared" si="32"/>
        <v/>
      </c>
      <c r="BM131" s="17" t="str">
        <f t="shared" si="33"/>
        <v/>
      </c>
      <c r="BN131" s="18"/>
    </row>
    <row r="132" spans="1:66" s="12" customFormat="1" ht="38.25" customHeight="1" thickBot="1">
      <c r="A132" s="47">
        <f t="shared" si="46"/>
        <v>0</v>
      </c>
      <c r="B132" s="47" t="str">
        <f t="shared" si="47"/>
        <v>2-26</v>
      </c>
      <c r="C132" s="32"/>
      <c r="D132" s="84" t="str">
        <f>$A132&amp;"-"&amp;$B132&amp;"-"&amp;TEXT(ROWS(D$5:D132),"000")</f>
        <v>0-2-26-128</v>
      </c>
      <c r="E132" s="101"/>
      <c r="F132" s="4"/>
      <c r="G132" s="4"/>
      <c r="H132" s="4"/>
      <c r="I132" s="4"/>
      <c r="J132" s="4"/>
      <c r="K132" s="102"/>
      <c r="L132" s="4"/>
      <c r="M132" s="4"/>
      <c r="N132" s="4"/>
      <c r="O132" s="4"/>
      <c r="P132" s="103"/>
      <c r="Q132" s="104"/>
      <c r="R132" s="100"/>
      <c r="S132" s="100"/>
      <c r="T132" s="65"/>
      <c r="U132" s="100"/>
      <c r="V132" s="100"/>
      <c r="W132" s="63"/>
      <c r="X132" s="63"/>
      <c r="Y132" s="63"/>
      <c r="Z132" s="63"/>
      <c r="AA132" s="65"/>
      <c r="AB132" s="65"/>
      <c r="AC132" s="65"/>
      <c r="AD132" s="65"/>
      <c r="AE132" s="65"/>
      <c r="AF132" s="100"/>
      <c r="AG132" s="100"/>
      <c r="AH132" s="65"/>
      <c r="AI132" s="57" t="str">
        <f t="shared" si="24"/>
        <v/>
      </c>
      <c r="AJ132" s="57" t="str">
        <f t="shared" si="25"/>
        <v/>
      </c>
      <c r="AK132" s="57" t="str">
        <f t="shared" si="26"/>
        <v/>
      </c>
      <c r="AL132" s="57" t="str">
        <f t="shared" si="27"/>
        <v/>
      </c>
      <c r="AM132" s="57" t="str">
        <f t="shared" si="28"/>
        <v/>
      </c>
      <c r="AN132" s="58" t="str">
        <f>IF(AM132&lt;'Patient Data'!$BG$4,"Labs complete w/in 45 minutes","")</f>
        <v/>
      </c>
      <c r="AO132" s="57" t="str">
        <f t="shared" si="29"/>
        <v/>
      </c>
      <c r="AP132" s="58" t="str">
        <f>IF(AO132&lt;'Patient Data'!$BI$4,"tPA w/in 60 minutes","")</f>
        <v/>
      </c>
      <c r="AQ132" s="58" t="str">
        <f>IF(BM132&lt;'Patient Data'!$BM$4,"tPA w/in 3 hours","")</f>
        <v/>
      </c>
      <c r="AR132" s="58" t="str">
        <f>IF(BF132&lt;'Patient Data'!$BF$4,"LSN within 3.5 hours","")</f>
        <v/>
      </c>
      <c r="AS132" s="58" t="str">
        <f t="shared" si="30"/>
        <v>-0-0-2-26-128</v>
      </c>
      <c r="AT132" s="57" t="str">
        <f t="shared" si="34"/>
        <v/>
      </c>
      <c r="AU132" s="57" t="str">
        <f t="shared" si="35"/>
        <v/>
      </c>
      <c r="AV132" s="57" t="str">
        <f t="shared" si="36"/>
        <v/>
      </c>
      <c r="AW132" s="57" t="str">
        <f t="shared" si="37"/>
        <v/>
      </c>
      <c r="AX132" s="57" t="str">
        <f t="shared" si="38"/>
        <v/>
      </c>
      <c r="AY132" s="57" t="str">
        <f t="shared" si="39"/>
        <v/>
      </c>
      <c r="AZ132" s="57" t="str">
        <f t="shared" si="40"/>
        <v/>
      </c>
      <c r="BA132" s="57" t="str">
        <f t="shared" si="41"/>
        <v/>
      </c>
      <c r="BB132" s="57" t="str">
        <f t="shared" si="42"/>
        <v/>
      </c>
      <c r="BC132" s="57" t="str">
        <f t="shared" si="43"/>
        <v/>
      </c>
      <c r="BD132" s="57" t="str">
        <f t="shared" si="44"/>
        <v/>
      </c>
      <c r="BE132" s="57" t="str">
        <f t="shared" si="45"/>
        <v/>
      </c>
      <c r="BF132" s="17" t="str">
        <f t="shared" si="31"/>
        <v/>
      </c>
      <c r="BG132" s="17" t="str">
        <f>IF(N132="","",AM132-'Patient Data'!$BG$4)</f>
        <v/>
      </c>
      <c r="BH132" s="18"/>
      <c r="BI132" s="17" t="str">
        <f>IF(O132="","",AO132-'Patient Data'!$BI$4)</f>
        <v/>
      </c>
      <c r="BK132" s="18"/>
      <c r="BL132" s="17" t="str">
        <f t="shared" si="32"/>
        <v/>
      </c>
      <c r="BM132" s="17" t="str">
        <f t="shared" si="33"/>
        <v/>
      </c>
      <c r="BN132" s="18"/>
    </row>
    <row r="133" spans="1:66" s="12" customFormat="1" ht="38.25" customHeight="1" thickBot="1">
      <c r="A133" s="47">
        <f t="shared" si="46"/>
        <v>0</v>
      </c>
      <c r="B133" s="47" t="str">
        <f t="shared" si="47"/>
        <v>2-26</v>
      </c>
      <c r="C133" s="32"/>
      <c r="D133" s="84" t="str">
        <f>$A133&amp;"-"&amp;$B133&amp;"-"&amp;TEXT(ROWS(D$5:D133),"000")</f>
        <v>0-2-26-129</v>
      </c>
      <c r="E133" s="101"/>
      <c r="F133" s="4"/>
      <c r="G133" s="4"/>
      <c r="H133" s="4"/>
      <c r="I133" s="4"/>
      <c r="J133" s="4"/>
      <c r="K133" s="102"/>
      <c r="L133" s="4"/>
      <c r="M133" s="4"/>
      <c r="N133" s="4"/>
      <c r="O133" s="4"/>
      <c r="P133" s="103"/>
      <c r="Q133" s="104"/>
      <c r="R133" s="100"/>
      <c r="S133" s="100"/>
      <c r="T133" s="65"/>
      <c r="U133" s="100"/>
      <c r="V133" s="100"/>
      <c r="W133" s="63"/>
      <c r="X133" s="63"/>
      <c r="Y133" s="63"/>
      <c r="Z133" s="63"/>
      <c r="AA133" s="65"/>
      <c r="AB133" s="65"/>
      <c r="AC133" s="65"/>
      <c r="AD133" s="65"/>
      <c r="AE133" s="65"/>
      <c r="AF133" s="100"/>
      <c r="AG133" s="100"/>
      <c r="AH133" s="65"/>
      <c r="AI133" s="57" t="str">
        <f t="shared" ref="AI133:AI196" si="48">IF(OR(ISBLANK(I133),ISBLANK(H133)),"",(IF(I133&lt;$H133,(I133-$H133)+24,(I133-$H133))))</f>
        <v/>
      </c>
      <c r="AJ133" s="57" t="str">
        <f t="shared" ref="AJ133:AJ196" si="49">IF(OR(ISBLANK(H133),ISBLANK(J133)),"",(IF(J133&lt;$H133,(J133-$H133)+24,(J133-$H133))))</f>
        <v/>
      </c>
      <c r="AK133" s="57" t="str">
        <f t="shared" ref="AK133:AK196" si="50">IF(OR(ISBLANK(L133),ISBLANK(H133)),"",(IF(L133&lt;$H133,(L133-$H133)+24,(L133-$H133))))</f>
        <v/>
      </c>
      <c r="AL133" s="57" t="str">
        <f t="shared" ref="AL133:AL196" si="51">IF(OR(ISBLANK(M133),ISBLANK(H133)),"",(IF(M133&lt;$H133,(M133-$H133)+24,(M133-$H133))))</f>
        <v/>
      </c>
      <c r="AM133" s="57" t="str">
        <f t="shared" ref="AM133:AM196" si="52">IF(OR(ISBLANK(N133),ISBLANK(H133)),"",(IF(N133&lt;$H133,(N133-$H133)+24,(N133-$H133))))</f>
        <v/>
      </c>
      <c r="AN133" s="58" t="str">
        <f>IF(AM133&lt;'Patient Data'!$BG$4,"Labs complete w/in 45 minutes","")</f>
        <v/>
      </c>
      <c r="AO133" s="57" t="str">
        <f t="shared" ref="AO133:AO196" si="53">IF(OR(ISBLANK(O133),ISBLANK(H133)),"",(IF(O133&lt;$H133,(O133-$H133)+24,(O133-$H133))))</f>
        <v/>
      </c>
      <c r="AP133" s="58" t="str">
        <f>IF(AO133&lt;'Patient Data'!$BI$4,"tPA w/in 60 minutes","")</f>
        <v/>
      </c>
      <c r="AQ133" s="58" t="str">
        <f>IF(BM133&lt;'Patient Data'!$BM$4,"tPA w/in 3 hours","")</f>
        <v/>
      </c>
      <c r="AR133" s="58" t="str">
        <f>IF(BF133&lt;'Patient Data'!$BF$4,"LSN within 3.5 hours","")</f>
        <v/>
      </c>
      <c r="AS133" s="58" t="str">
        <f t="shared" ref="AS133:AS196" si="54">IF(D133="","",CONCATENATE(C133,"-",A133,"-",D133))</f>
        <v>-0-0-2-26-129</v>
      </c>
      <c r="AT133" s="57" t="str">
        <f t="shared" si="34"/>
        <v/>
      </c>
      <c r="AU133" s="57" t="str">
        <f t="shared" si="35"/>
        <v/>
      </c>
      <c r="AV133" s="57" t="str">
        <f t="shared" si="36"/>
        <v/>
      </c>
      <c r="AW133" s="57" t="str">
        <f t="shared" si="37"/>
        <v/>
      </c>
      <c r="AX133" s="57" t="str">
        <f t="shared" si="38"/>
        <v/>
      </c>
      <c r="AY133" s="57" t="str">
        <f t="shared" si="39"/>
        <v/>
      </c>
      <c r="AZ133" s="57" t="str">
        <f t="shared" si="40"/>
        <v/>
      </c>
      <c r="BA133" s="57" t="str">
        <f t="shared" si="41"/>
        <v/>
      </c>
      <c r="BB133" s="57" t="str">
        <f t="shared" si="42"/>
        <v/>
      </c>
      <c r="BC133" s="57" t="str">
        <f t="shared" si="43"/>
        <v/>
      </c>
      <c r="BD133" s="57" t="str">
        <f t="shared" si="44"/>
        <v/>
      </c>
      <c r="BE133" s="57" t="str">
        <f t="shared" si="45"/>
        <v/>
      </c>
      <c r="BF133" s="17" t="str">
        <f t="shared" ref="BF133:BF196" si="55">IF(F133="","",(IF(H133-F133&lt;0,-(24-(H133-F133)-25),(H133-F133))))</f>
        <v/>
      </c>
      <c r="BG133" s="17" t="str">
        <f>IF(N133="","",AM133-'Patient Data'!$BG$4)</f>
        <v/>
      </c>
      <c r="BH133" s="18"/>
      <c r="BI133" s="17" t="str">
        <f>IF(O133="","",AO133-'Patient Data'!$BI$4)</f>
        <v/>
      </c>
      <c r="BK133" s="18"/>
      <c r="BL133" s="17" t="str">
        <f t="shared" ref="BL133:BL196" si="56">+AR133</f>
        <v/>
      </c>
      <c r="BM133" s="17" t="str">
        <f t="shared" ref="BM133:BM196" si="57">IF(O133="","",O133-F133)</f>
        <v/>
      </c>
      <c r="BN133" s="18"/>
    </row>
    <row r="134" spans="1:66" s="12" customFormat="1" ht="38.25" customHeight="1" thickBot="1">
      <c r="A134" s="47">
        <f t="shared" si="46"/>
        <v>0</v>
      </c>
      <c r="B134" s="47" t="str">
        <f t="shared" si="47"/>
        <v>2-26</v>
      </c>
      <c r="C134" s="32"/>
      <c r="D134" s="84" t="str">
        <f>$A134&amp;"-"&amp;$B134&amp;"-"&amp;TEXT(ROWS(D$5:D134),"000")</f>
        <v>0-2-26-130</v>
      </c>
      <c r="E134" s="101"/>
      <c r="F134" s="4"/>
      <c r="G134" s="4"/>
      <c r="H134" s="4"/>
      <c r="I134" s="4"/>
      <c r="J134" s="4"/>
      <c r="K134" s="102"/>
      <c r="L134" s="4"/>
      <c r="M134" s="4"/>
      <c r="N134" s="4"/>
      <c r="O134" s="4"/>
      <c r="P134" s="103"/>
      <c r="Q134" s="104"/>
      <c r="R134" s="100"/>
      <c r="S134" s="100"/>
      <c r="T134" s="65"/>
      <c r="U134" s="100"/>
      <c r="V134" s="100"/>
      <c r="W134" s="63"/>
      <c r="X134" s="63"/>
      <c r="Y134" s="63"/>
      <c r="Z134" s="63"/>
      <c r="AA134" s="65"/>
      <c r="AB134" s="65"/>
      <c r="AC134" s="65"/>
      <c r="AD134" s="65"/>
      <c r="AE134" s="65"/>
      <c r="AF134" s="100"/>
      <c r="AG134" s="100"/>
      <c r="AH134" s="65"/>
      <c r="AI134" s="57" t="str">
        <f t="shared" si="48"/>
        <v/>
      </c>
      <c r="AJ134" s="57" t="str">
        <f t="shared" si="49"/>
        <v/>
      </c>
      <c r="AK134" s="57" t="str">
        <f t="shared" si="50"/>
        <v/>
      </c>
      <c r="AL134" s="57" t="str">
        <f t="shared" si="51"/>
        <v/>
      </c>
      <c r="AM134" s="57" t="str">
        <f t="shared" si="52"/>
        <v/>
      </c>
      <c r="AN134" s="58" t="str">
        <f>IF(AM134&lt;'Patient Data'!$BG$4,"Labs complete w/in 45 minutes","")</f>
        <v/>
      </c>
      <c r="AO134" s="57" t="str">
        <f t="shared" si="53"/>
        <v/>
      </c>
      <c r="AP134" s="58" t="str">
        <f>IF(AO134&lt;'Patient Data'!$BI$4,"tPA w/in 60 minutes","")</f>
        <v/>
      </c>
      <c r="AQ134" s="58" t="str">
        <f>IF(BM134&lt;'Patient Data'!$BM$4,"tPA w/in 3 hours","")</f>
        <v/>
      </c>
      <c r="AR134" s="58" t="str">
        <f>IF(BF134&lt;'Patient Data'!$BF$4,"LSN within 3.5 hours","")</f>
        <v/>
      </c>
      <c r="AS134" s="58" t="str">
        <f t="shared" si="54"/>
        <v>-0-0-2-26-130</v>
      </c>
      <c r="AT134" s="57" t="str">
        <f t="shared" ref="AT134:AT197" si="58">IF(OR(ISBLANK(AA134),ISBLANK(H134)),"",(IF(AA134&lt;$H134,(AA134-$H134)+24,(AA134-$H134))))</f>
        <v/>
      </c>
      <c r="AU134" s="57" t="str">
        <f t="shared" ref="AU134:AU197" si="59">IF(OR(ISBLANK(AB134),ISBLANK(AA134)),"",(IF(AB134&lt;$AA134,(AB134-$AA134)+24,(AB134-$AA134))))</f>
        <v/>
      </c>
      <c r="AV134" s="57" t="str">
        <f t="shared" ref="AV134:AV197" si="60">IF(OR(ISBLANK(AB134),ISBLANK(AC134)),"",(IF(AC134&lt;$AB134,(AC134-$AB134)+24,(AC134-$AB134))))</f>
        <v/>
      </c>
      <c r="AW134" s="57" t="str">
        <f t="shared" ref="AW134:AW197" si="61">IF(OR(ISBLANK(AC134),ISBLANK(AD134)),"",(IF(AD134&lt;$AC134,(AD134-$AC134)+24,(AD134-$AC134))))</f>
        <v/>
      </c>
      <c r="AX134" s="57" t="str">
        <f t="shared" ref="AX134:AX197" si="62">IF(OR(ISBLANK(AD134),ISBLANK(AE134)),"",(IF(AE134&lt;$AD134,(AE134-$AD134)+24,(AE134-$AD134))))</f>
        <v/>
      </c>
      <c r="AY134" s="57" t="str">
        <f t="shared" ref="AY134:AY197" si="63">IF(OR(ISBLANK(AE134),ISBLANK(AC134)),"",(IF(AE134&lt;$AC134,(AE134-$AC134)+24,(AE134-$AC134))))</f>
        <v/>
      </c>
      <c r="AZ134" s="57" t="str">
        <f t="shared" ref="AZ134:AZ197" si="64">IF(OR(ISBLANK(H134),ISBLANK(AE134)),"",(IF(AE134&lt;$H134,(AE134-$H134)+24,(AE134-$H134))))</f>
        <v/>
      </c>
      <c r="BA134" s="57" t="str">
        <f t="shared" ref="BA134:BA197" si="65">IF(OR(ISBLANK(H134),ISBLANK(AB134)),"",(IF(AB134&lt;$H134,(AB134-$H134)+24,(AB134-$H134))))</f>
        <v/>
      </c>
      <c r="BB134" s="57" t="str">
        <f t="shared" ref="BB134:BB197" si="66">IF(OR(ISBLANK(AB134),ISBLANK(AE134)),"",(IF(AE134&lt;$AB134,(AE134-$AB134)+24,(AE134-$AB134))))</f>
        <v/>
      </c>
      <c r="BC134" s="57" t="str">
        <f t="shared" ref="BC134:BC197" si="67">IF(OR(ISBLANK(H134),ISBLANK(T134)),"",(IF(T134&lt;$H134,(T134-$H134)+24,(T134-$H134))))</f>
        <v/>
      </c>
      <c r="BD134" s="57" t="str">
        <f t="shared" ref="BD134:BD197" si="68">IF(OR(ISBLANK(F134),ISBLANK(G134)),"",(IF(G134&lt;$F134,(G134-$F134)+24,(G134-$F134))))</f>
        <v/>
      </c>
      <c r="BE134" s="57" t="str">
        <f t="shared" ref="BE134:BE197" si="69">IF(OR(ISBLANK(G134),ISBLANK(H134)),"",(IF(H134&lt;$G134,(H134-$G134)+24,(H134-$G134))))</f>
        <v/>
      </c>
      <c r="BF134" s="17" t="str">
        <f t="shared" si="55"/>
        <v/>
      </c>
      <c r="BG134" s="17" t="str">
        <f>IF(N134="","",AM134-'Patient Data'!$BG$4)</f>
        <v/>
      </c>
      <c r="BH134" s="18"/>
      <c r="BI134" s="17" t="str">
        <f>IF(O134="","",AO134-'Patient Data'!$BI$4)</f>
        <v/>
      </c>
      <c r="BK134" s="18"/>
      <c r="BL134" s="17" t="str">
        <f t="shared" si="56"/>
        <v/>
      </c>
      <c r="BM134" s="17" t="str">
        <f t="shared" si="57"/>
        <v/>
      </c>
      <c r="BN134" s="18"/>
    </row>
    <row r="135" spans="1:66" s="12" customFormat="1" ht="38.25" customHeight="1" thickBot="1">
      <c r="A135" s="47">
        <f t="shared" ref="A135:A198" si="70">+$A$5</f>
        <v>0</v>
      </c>
      <c r="B135" s="47" t="str">
        <f t="shared" ref="B135:B198" si="71">+$B$5</f>
        <v>2-26</v>
      </c>
      <c r="C135" s="32"/>
      <c r="D135" s="84" t="str">
        <f>$A135&amp;"-"&amp;$B135&amp;"-"&amp;TEXT(ROWS(D$5:D135),"000")</f>
        <v>0-2-26-131</v>
      </c>
      <c r="E135" s="101"/>
      <c r="F135" s="4"/>
      <c r="G135" s="4"/>
      <c r="H135" s="4"/>
      <c r="I135" s="4"/>
      <c r="J135" s="4"/>
      <c r="K135" s="102"/>
      <c r="L135" s="4"/>
      <c r="M135" s="4"/>
      <c r="N135" s="4"/>
      <c r="O135" s="4"/>
      <c r="P135" s="103"/>
      <c r="Q135" s="104"/>
      <c r="R135" s="100"/>
      <c r="S135" s="100"/>
      <c r="T135" s="65"/>
      <c r="U135" s="100"/>
      <c r="V135" s="100"/>
      <c r="W135" s="63"/>
      <c r="X135" s="63"/>
      <c r="Y135" s="63"/>
      <c r="Z135" s="63"/>
      <c r="AA135" s="65"/>
      <c r="AB135" s="65"/>
      <c r="AC135" s="65"/>
      <c r="AD135" s="65"/>
      <c r="AE135" s="65"/>
      <c r="AF135" s="100"/>
      <c r="AG135" s="100"/>
      <c r="AH135" s="65"/>
      <c r="AI135" s="57" t="str">
        <f t="shared" si="48"/>
        <v/>
      </c>
      <c r="AJ135" s="57" t="str">
        <f t="shared" si="49"/>
        <v/>
      </c>
      <c r="AK135" s="57" t="str">
        <f t="shared" si="50"/>
        <v/>
      </c>
      <c r="AL135" s="57" t="str">
        <f t="shared" si="51"/>
        <v/>
      </c>
      <c r="AM135" s="57" t="str">
        <f t="shared" si="52"/>
        <v/>
      </c>
      <c r="AN135" s="58" t="str">
        <f>IF(AM135&lt;'Patient Data'!$BG$4,"Labs complete w/in 45 minutes","")</f>
        <v/>
      </c>
      <c r="AO135" s="57" t="str">
        <f t="shared" si="53"/>
        <v/>
      </c>
      <c r="AP135" s="58" t="str">
        <f>IF(AO135&lt;'Patient Data'!$BI$4,"tPA w/in 60 minutes","")</f>
        <v/>
      </c>
      <c r="AQ135" s="58" t="str">
        <f>IF(BM135&lt;'Patient Data'!$BM$4,"tPA w/in 3 hours","")</f>
        <v/>
      </c>
      <c r="AR135" s="58" t="str">
        <f>IF(BF135&lt;'Patient Data'!$BF$4,"LSN within 3.5 hours","")</f>
        <v/>
      </c>
      <c r="AS135" s="58" t="str">
        <f t="shared" si="54"/>
        <v>-0-0-2-26-131</v>
      </c>
      <c r="AT135" s="57" t="str">
        <f t="shared" si="58"/>
        <v/>
      </c>
      <c r="AU135" s="57" t="str">
        <f t="shared" si="59"/>
        <v/>
      </c>
      <c r="AV135" s="57" t="str">
        <f t="shared" si="60"/>
        <v/>
      </c>
      <c r="AW135" s="57" t="str">
        <f t="shared" si="61"/>
        <v/>
      </c>
      <c r="AX135" s="57" t="str">
        <f t="shared" si="62"/>
        <v/>
      </c>
      <c r="AY135" s="57" t="str">
        <f t="shared" si="63"/>
        <v/>
      </c>
      <c r="AZ135" s="57" t="str">
        <f t="shared" si="64"/>
        <v/>
      </c>
      <c r="BA135" s="57" t="str">
        <f t="shared" si="65"/>
        <v/>
      </c>
      <c r="BB135" s="57" t="str">
        <f t="shared" si="66"/>
        <v/>
      </c>
      <c r="BC135" s="57" t="str">
        <f t="shared" si="67"/>
        <v/>
      </c>
      <c r="BD135" s="57" t="str">
        <f t="shared" si="68"/>
        <v/>
      </c>
      <c r="BE135" s="57" t="str">
        <f t="shared" si="69"/>
        <v/>
      </c>
      <c r="BF135" s="17" t="str">
        <f t="shared" si="55"/>
        <v/>
      </c>
      <c r="BG135" s="17" t="str">
        <f>IF(N135="","",AM135-'Patient Data'!$BG$4)</f>
        <v/>
      </c>
      <c r="BH135" s="18"/>
      <c r="BI135" s="17" t="str">
        <f>IF(O135="","",AO135-'Patient Data'!$BI$4)</f>
        <v/>
      </c>
      <c r="BK135" s="18"/>
      <c r="BL135" s="17" t="str">
        <f t="shared" si="56"/>
        <v/>
      </c>
      <c r="BM135" s="17" t="str">
        <f t="shared" si="57"/>
        <v/>
      </c>
      <c r="BN135" s="18"/>
    </row>
    <row r="136" spans="1:66" s="12" customFormat="1" ht="38.25" customHeight="1" thickBot="1">
      <c r="A136" s="47">
        <f t="shared" si="70"/>
        <v>0</v>
      </c>
      <c r="B136" s="47" t="str">
        <f t="shared" si="71"/>
        <v>2-26</v>
      </c>
      <c r="C136" s="32"/>
      <c r="D136" s="84" t="str">
        <f>$A136&amp;"-"&amp;$B136&amp;"-"&amp;TEXT(ROWS(D$5:D136),"000")</f>
        <v>0-2-26-132</v>
      </c>
      <c r="E136" s="101"/>
      <c r="F136" s="4"/>
      <c r="G136" s="4"/>
      <c r="H136" s="4"/>
      <c r="I136" s="4"/>
      <c r="J136" s="4"/>
      <c r="K136" s="102"/>
      <c r="L136" s="4"/>
      <c r="M136" s="4"/>
      <c r="N136" s="4"/>
      <c r="O136" s="4"/>
      <c r="P136" s="103"/>
      <c r="Q136" s="104"/>
      <c r="R136" s="100"/>
      <c r="S136" s="100"/>
      <c r="T136" s="65"/>
      <c r="U136" s="100"/>
      <c r="V136" s="100"/>
      <c r="W136" s="63"/>
      <c r="X136" s="63"/>
      <c r="Y136" s="63"/>
      <c r="Z136" s="63"/>
      <c r="AA136" s="65"/>
      <c r="AB136" s="65"/>
      <c r="AC136" s="65"/>
      <c r="AD136" s="65"/>
      <c r="AE136" s="65"/>
      <c r="AF136" s="100"/>
      <c r="AG136" s="100"/>
      <c r="AH136" s="65"/>
      <c r="AI136" s="57" t="str">
        <f t="shared" si="48"/>
        <v/>
      </c>
      <c r="AJ136" s="57" t="str">
        <f t="shared" si="49"/>
        <v/>
      </c>
      <c r="AK136" s="57" t="str">
        <f t="shared" si="50"/>
        <v/>
      </c>
      <c r="AL136" s="57" t="str">
        <f t="shared" si="51"/>
        <v/>
      </c>
      <c r="AM136" s="57" t="str">
        <f t="shared" si="52"/>
        <v/>
      </c>
      <c r="AN136" s="58" t="str">
        <f>IF(AM136&lt;'Patient Data'!$BG$4,"Labs complete w/in 45 minutes","")</f>
        <v/>
      </c>
      <c r="AO136" s="57" t="str">
        <f t="shared" si="53"/>
        <v/>
      </c>
      <c r="AP136" s="58" t="str">
        <f>IF(AO136&lt;'Patient Data'!$BI$4,"tPA w/in 60 minutes","")</f>
        <v/>
      </c>
      <c r="AQ136" s="58" t="str">
        <f>IF(BM136&lt;'Patient Data'!$BM$4,"tPA w/in 3 hours","")</f>
        <v/>
      </c>
      <c r="AR136" s="58" t="str">
        <f>IF(BF136&lt;'Patient Data'!$BF$4,"LSN within 3.5 hours","")</f>
        <v/>
      </c>
      <c r="AS136" s="58" t="str">
        <f t="shared" si="54"/>
        <v>-0-0-2-26-132</v>
      </c>
      <c r="AT136" s="57" t="str">
        <f t="shared" si="58"/>
        <v/>
      </c>
      <c r="AU136" s="57" t="str">
        <f t="shared" si="59"/>
        <v/>
      </c>
      <c r="AV136" s="57" t="str">
        <f t="shared" si="60"/>
        <v/>
      </c>
      <c r="AW136" s="57" t="str">
        <f t="shared" si="61"/>
        <v/>
      </c>
      <c r="AX136" s="57" t="str">
        <f t="shared" si="62"/>
        <v/>
      </c>
      <c r="AY136" s="57" t="str">
        <f t="shared" si="63"/>
        <v/>
      </c>
      <c r="AZ136" s="57" t="str">
        <f t="shared" si="64"/>
        <v/>
      </c>
      <c r="BA136" s="57" t="str">
        <f t="shared" si="65"/>
        <v/>
      </c>
      <c r="BB136" s="57" t="str">
        <f t="shared" si="66"/>
        <v/>
      </c>
      <c r="BC136" s="57" t="str">
        <f t="shared" si="67"/>
        <v/>
      </c>
      <c r="BD136" s="57" t="str">
        <f t="shared" si="68"/>
        <v/>
      </c>
      <c r="BE136" s="57" t="str">
        <f t="shared" si="69"/>
        <v/>
      </c>
      <c r="BF136" s="17" t="str">
        <f t="shared" si="55"/>
        <v/>
      </c>
      <c r="BG136" s="17" t="str">
        <f>IF(N136="","",AM136-'Patient Data'!$BG$4)</f>
        <v/>
      </c>
      <c r="BH136" s="18"/>
      <c r="BI136" s="17" t="str">
        <f>IF(O136="","",AO136-'Patient Data'!$BI$4)</f>
        <v/>
      </c>
      <c r="BK136" s="18"/>
      <c r="BL136" s="17" t="str">
        <f t="shared" si="56"/>
        <v/>
      </c>
      <c r="BM136" s="17" t="str">
        <f t="shared" si="57"/>
        <v/>
      </c>
      <c r="BN136" s="18"/>
    </row>
    <row r="137" spans="1:66" s="12" customFormat="1" ht="38.25" customHeight="1" thickBot="1">
      <c r="A137" s="47">
        <f t="shared" si="70"/>
        <v>0</v>
      </c>
      <c r="B137" s="47" t="str">
        <f t="shared" si="71"/>
        <v>2-26</v>
      </c>
      <c r="C137" s="32"/>
      <c r="D137" s="84" t="str">
        <f>$A137&amp;"-"&amp;$B137&amp;"-"&amp;TEXT(ROWS(D$5:D137),"000")</f>
        <v>0-2-26-133</v>
      </c>
      <c r="E137" s="101"/>
      <c r="F137" s="4"/>
      <c r="G137" s="4"/>
      <c r="H137" s="4"/>
      <c r="I137" s="4"/>
      <c r="J137" s="4"/>
      <c r="K137" s="102"/>
      <c r="L137" s="4"/>
      <c r="M137" s="4"/>
      <c r="N137" s="4"/>
      <c r="O137" s="4"/>
      <c r="P137" s="103"/>
      <c r="Q137" s="104"/>
      <c r="R137" s="100"/>
      <c r="S137" s="100"/>
      <c r="T137" s="65"/>
      <c r="U137" s="100"/>
      <c r="V137" s="100"/>
      <c r="W137" s="63"/>
      <c r="X137" s="63"/>
      <c r="Y137" s="63"/>
      <c r="Z137" s="63"/>
      <c r="AA137" s="65"/>
      <c r="AB137" s="65"/>
      <c r="AC137" s="65"/>
      <c r="AD137" s="65"/>
      <c r="AE137" s="65"/>
      <c r="AF137" s="100"/>
      <c r="AG137" s="100"/>
      <c r="AH137" s="65"/>
      <c r="AI137" s="57" t="str">
        <f t="shared" si="48"/>
        <v/>
      </c>
      <c r="AJ137" s="57" t="str">
        <f t="shared" si="49"/>
        <v/>
      </c>
      <c r="AK137" s="57" t="str">
        <f t="shared" si="50"/>
        <v/>
      </c>
      <c r="AL137" s="57" t="str">
        <f t="shared" si="51"/>
        <v/>
      </c>
      <c r="AM137" s="57" t="str">
        <f t="shared" si="52"/>
        <v/>
      </c>
      <c r="AN137" s="58" t="str">
        <f>IF(AM137&lt;'Patient Data'!$BG$4,"Labs complete w/in 45 minutes","")</f>
        <v/>
      </c>
      <c r="AO137" s="57" t="str">
        <f t="shared" si="53"/>
        <v/>
      </c>
      <c r="AP137" s="58" t="str">
        <f>IF(AO137&lt;'Patient Data'!$BI$4,"tPA w/in 60 minutes","")</f>
        <v/>
      </c>
      <c r="AQ137" s="58" t="str">
        <f>IF(BM137&lt;'Patient Data'!$BM$4,"tPA w/in 3 hours","")</f>
        <v/>
      </c>
      <c r="AR137" s="58" t="str">
        <f>IF(BF137&lt;'Patient Data'!$BF$4,"LSN within 3.5 hours","")</f>
        <v/>
      </c>
      <c r="AS137" s="58" t="str">
        <f t="shared" si="54"/>
        <v>-0-0-2-26-133</v>
      </c>
      <c r="AT137" s="57" t="str">
        <f t="shared" si="58"/>
        <v/>
      </c>
      <c r="AU137" s="57" t="str">
        <f t="shared" si="59"/>
        <v/>
      </c>
      <c r="AV137" s="57" t="str">
        <f t="shared" si="60"/>
        <v/>
      </c>
      <c r="AW137" s="57" t="str">
        <f t="shared" si="61"/>
        <v/>
      </c>
      <c r="AX137" s="57" t="str">
        <f t="shared" si="62"/>
        <v/>
      </c>
      <c r="AY137" s="57" t="str">
        <f t="shared" si="63"/>
        <v/>
      </c>
      <c r="AZ137" s="57" t="str">
        <f t="shared" si="64"/>
        <v/>
      </c>
      <c r="BA137" s="57" t="str">
        <f t="shared" si="65"/>
        <v/>
      </c>
      <c r="BB137" s="57" t="str">
        <f t="shared" si="66"/>
        <v/>
      </c>
      <c r="BC137" s="57" t="str">
        <f t="shared" si="67"/>
        <v/>
      </c>
      <c r="BD137" s="57" t="str">
        <f t="shared" si="68"/>
        <v/>
      </c>
      <c r="BE137" s="57" t="str">
        <f t="shared" si="69"/>
        <v/>
      </c>
      <c r="BF137" s="17" t="str">
        <f t="shared" si="55"/>
        <v/>
      </c>
      <c r="BG137" s="17" t="str">
        <f>IF(N137="","",AM137-'Patient Data'!$BG$4)</f>
        <v/>
      </c>
      <c r="BH137" s="18"/>
      <c r="BI137" s="17" t="str">
        <f>IF(O137="","",AO137-'Patient Data'!$BI$4)</f>
        <v/>
      </c>
      <c r="BK137" s="18"/>
      <c r="BL137" s="17" t="str">
        <f t="shared" si="56"/>
        <v/>
      </c>
      <c r="BM137" s="17" t="str">
        <f t="shared" si="57"/>
        <v/>
      </c>
      <c r="BN137" s="18"/>
    </row>
    <row r="138" spans="1:66" s="12" customFormat="1" ht="38.25" customHeight="1" thickBot="1">
      <c r="A138" s="47">
        <f t="shared" si="70"/>
        <v>0</v>
      </c>
      <c r="B138" s="47" t="str">
        <f t="shared" si="71"/>
        <v>2-26</v>
      </c>
      <c r="C138" s="32"/>
      <c r="D138" s="84" t="str">
        <f>$A138&amp;"-"&amp;$B138&amp;"-"&amp;TEXT(ROWS(D$5:D138),"000")</f>
        <v>0-2-26-134</v>
      </c>
      <c r="E138" s="101"/>
      <c r="F138" s="4"/>
      <c r="G138" s="4"/>
      <c r="H138" s="4"/>
      <c r="I138" s="4"/>
      <c r="J138" s="4"/>
      <c r="K138" s="102"/>
      <c r="L138" s="4"/>
      <c r="M138" s="4"/>
      <c r="N138" s="4"/>
      <c r="O138" s="4"/>
      <c r="P138" s="103"/>
      <c r="Q138" s="104"/>
      <c r="R138" s="100"/>
      <c r="S138" s="100"/>
      <c r="T138" s="65"/>
      <c r="U138" s="100"/>
      <c r="V138" s="100"/>
      <c r="W138" s="63"/>
      <c r="X138" s="63"/>
      <c r="Y138" s="63"/>
      <c r="Z138" s="63"/>
      <c r="AA138" s="65"/>
      <c r="AB138" s="65"/>
      <c r="AC138" s="65"/>
      <c r="AD138" s="65"/>
      <c r="AE138" s="65"/>
      <c r="AF138" s="100"/>
      <c r="AG138" s="100"/>
      <c r="AH138" s="65"/>
      <c r="AI138" s="57" t="str">
        <f t="shared" si="48"/>
        <v/>
      </c>
      <c r="AJ138" s="57" t="str">
        <f t="shared" si="49"/>
        <v/>
      </c>
      <c r="AK138" s="57" t="str">
        <f t="shared" si="50"/>
        <v/>
      </c>
      <c r="AL138" s="57" t="str">
        <f t="shared" si="51"/>
        <v/>
      </c>
      <c r="AM138" s="57" t="str">
        <f t="shared" si="52"/>
        <v/>
      </c>
      <c r="AN138" s="58" t="str">
        <f>IF(AM138&lt;'Patient Data'!$BG$4,"Labs complete w/in 45 minutes","")</f>
        <v/>
      </c>
      <c r="AO138" s="57" t="str">
        <f t="shared" si="53"/>
        <v/>
      </c>
      <c r="AP138" s="58" t="str">
        <f>IF(AO138&lt;'Patient Data'!$BI$4,"tPA w/in 60 minutes","")</f>
        <v/>
      </c>
      <c r="AQ138" s="58" t="str">
        <f>IF(BM138&lt;'Patient Data'!$BM$4,"tPA w/in 3 hours","")</f>
        <v/>
      </c>
      <c r="AR138" s="58" t="str">
        <f>IF(BF138&lt;'Patient Data'!$BF$4,"LSN within 3.5 hours","")</f>
        <v/>
      </c>
      <c r="AS138" s="58" t="str">
        <f t="shared" si="54"/>
        <v>-0-0-2-26-134</v>
      </c>
      <c r="AT138" s="57" t="str">
        <f t="shared" si="58"/>
        <v/>
      </c>
      <c r="AU138" s="57" t="str">
        <f t="shared" si="59"/>
        <v/>
      </c>
      <c r="AV138" s="57" t="str">
        <f t="shared" si="60"/>
        <v/>
      </c>
      <c r="AW138" s="57" t="str">
        <f t="shared" si="61"/>
        <v/>
      </c>
      <c r="AX138" s="57" t="str">
        <f t="shared" si="62"/>
        <v/>
      </c>
      <c r="AY138" s="57" t="str">
        <f t="shared" si="63"/>
        <v/>
      </c>
      <c r="AZ138" s="57" t="str">
        <f t="shared" si="64"/>
        <v/>
      </c>
      <c r="BA138" s="57" t="str">
        <f t="shared" si="65"/>
        <v/>
      </c>
      <c r="BB138" s="57" t="str">
        <f t="shared" si="66"/>
        <v/>
      </c>
      <c r="BC138" s="57" t="str">
        <f t="shared" si="67"/>
        <v/>
      </c>
      <c r="BD138" s="57" t="str">
        <f t="shared" si="68"/>
        <v/>
      </c>
      <c r="BE138" s="57" t="str">
        <f t="shared" si="69"/>
        <v/>
      </c>
      <c r="BF138" s="17" t="str">
        <f t="shared" si="55"/>
        <v/>
      </c>
      <c r="BG138" s="17" t="str">
        <f>IF(N138="","",AM138-'Patient Data'!$BG$4)</f>
        <v/>
      </c>
      <c r="BH138" s="18"/>
      <c r="BI138" s="17" t="str">
        <f>IF(O138="","",AO138-'Patient Data'!$BI$4)</f>
        <v/>
      </c>
      <c r="BK138" s="18"/>
      <c r="BL138" s="17" t="str">
        <f t="shared" si="56"/>
        <v/>
      </c>
      <c r="BM138" s="17" t="str">
        <f t="shared" si="57"/>
        <v/>
      </c>
      <c r="BN138" s="18"/>
    </row>
    <row r="139" spans="1:66" s="12" customFormat="1" ht="38.25" customHeight="1" thickBot="1">
      <c r="A139" s="47">
        <f t="shared" si="70"/>
        <v>0</v>
      </c>
      <c r="B139" s="47" t="str">
        <f t="shared" si="71"/>
        <v>2-26</v>
      </c>
      <c r="C139" s="32"/>
      <c r="D139" s="84" t="str">
        <f>$A139&amp;"-"&amp;$B139&amp;"-"&amp;TEXT(ROWS(D$5:D139),"000")</f>
        <v>0-2-26-135</v>
      </c>
      <c r="E139" s="101"/>
      <c r="F139" s="4"/>
      <c r="G139" s="4"/>
      <c r="H139" s="4"/>
      <c r="I139" s="4"/>
      <c r="J139" s="4"/>
      <c r="K139" s="102"/>
      <c r="L139" s="4"/>
      <c r="M139" s="4"/>
      <c r="N139" s="4"/>
      <c r="O139" s="4"/>
      <c r="P139" s="103"/>
      <c r="Q139" s="104"/>
      <c r="R139" s="100"/>
      <c r="S139" s="100"/>
      <c r="T139" s="65"/>
      <c r="U139" s="100"/>
      <c r="V139" s="100"/>
      <c r="W139" s="63"/>
      <c r="X139" s="63"/>
      <c r="Y139" s="63"/>
      <c r="Z139" s="63"/>
      <c r="AA139" s="65"/>
      <c r="AB139" s="65"/>
      <c r="AC139" s="65"/>
      <c r="AD139" s="65"/>
      <c r="AE139" s="65"/>
      <c r="AF139" s="100"/>
      <c r="AG139" s="100"/>
      <c r="AH139" s="65"/>
      <c r="AI139" s="57" t="str">
        <f t="shared" si="48"/>
        <v/>
      </c>
      <c r="AJ139" s="57" t="str">
        <f t="shared" si="49"/>
        <v/>
      </c>
      <c r="AK139" s="57" t="str">
        <f t="shared" si="50"/>
        <v/>
      </c>
      <c r="AL139" s="57" t="str">
        <f t="shared" si="51"/>
        <v/>
      </c>
      <c r="AM139" s="57" t="str">
        <f t="shared" si="52"/>
        <v/>
      </c>
      <c r="AN139" s="58" t="str">
        <f>IF(AM139&lt;'Patient Data'!$BG$4,"Labs complete w/in 45 minutes","")</f>
        <v/>
      </c>
      <c r="AO139" s="57" t="str">
        <f t="shared" si="53"/>
        <v/>
      </c>
      <c r="AP139" s="58" t="str">
        <f>IF(AO139&lt;'Patient Data'!$BI$4,"tPA w/in 60 minutes","")</f>
        <v/>
      </c>
      <c r="AQ139" s="58" t="str">
        <f>IF(BM139&lt;'Patient Data'!$BM$4,"tPA w/in 3 hours","")</f>
        <v/>
      </c>
      <c r="AR139" s="58" t="str">
        <f>IF(BF139&lt;'Patient Data'!$BF$4,"LSN within 3.5 hours","")</f>
        <v/>
      </c>
      <c r="AS139" s="58" t="str">
        <f t="shared" si="54"/>
        <v>-0-0-2-26-135</v>
      </c>
      <c r="AT139" s="57" t="str">
        <f t="shared" si="58"/>
        <v/>
      </c>
      <c r="AU139" s="57" t="str">
        <f t="shared" si="59"/>
        <v/>
      </c>
      <c r="AV139" s="57" t="str">
        <f t="shared" si="60"/>
        <v/>
      </c>
      <c r="AW139" s="57" t="str">
        <f t="shared" si="61"/>
        <v/>
      </c>
      <c r="AX139" s="57" t="str">
        <f t="shared" si="62"/>
        <v/>
      </c>
      <c r="AY139" s="57" t="str">
        <f t="shared" si="63"/>
        <v/>
      </c>
      <c r="AZ139" s="57" t="str">
        <f t="shared" si="64"/>
        <v/>
      </c>
      <c r="BA139" s="57" t="str">
        <f t="shared" si="65"/>
        <v/>
      </c>
      <c r="BB139" s="57" t="str">
        <f t="shared" si="66"/>
        <v/>
      </c>
      <c r="BC139" s="57" t="str">
        <f t="shared" si="67"/>
        <v/>
      </c>
      <c r="BD139" s="57" t="str">
        <f t="shared" si="68"/>
        <v/>
      </c>
      <c r="BE139" s="57" t="str">
        <f t="shared" si="69"/>
        <v/>
      </c>
      <c r="BF139" s="17" t="str">
        <f t="shared" si="55"/>
        <v/>
      </c>
      <c r="BG139" s="17" t="str">
        <f>IF(N139="","",AM139-'Patient Data'!$BG$4)</f>
        <v/>
      </c>
      <c r="BH139" s="18"/>
      <c r="BI139" s="17" t="str">
        <f>IF(O139="","",AO139-'Patient Data'!$BI$4)</f>
        <v/>
      </c>
      <c r="BK139" s="18"/>
      <c r="BL139" s="17" t="str">
        <f t="shared" si="56"/>
        <v/>
      </c>
      <c r="BM139" s="17" t="str">
        <f t="shared" si="57"/>
        <v/>
      </c>
      <c r="BN139" s="18"/>
    </row>
    <row r="140" spans="1:66" s="12" customFormat="1" ht="38.25" customHeight="1" thickBot="1">
      <c r="A140" s="47">
        <f t="shared" si="70"/>
        <v>0</v>
      </c>
      <c r="B140" s="47" t="str">
        <f t="shared" si="71"/>
        <v>2-26</v>
      </c>
      <c r="C140" s="32"/>
      <c r="D140" s="84" t="str">
        <f>$A140&amp;"-"&amp;$B140&amp;"-"&amp;TEXT(ROWS(D$5:D140),"000")</f>
        <v>0-2-26-136</v>
      </c>
      <c r="E140" s="101"/>
      <c r="F140" s="4"/>
      <c r="G140" s="4"/>
      <c r="H140" s="4"/>
      <c r="I140" s="4"/>
      <c r="J140" s="4"/>
      <c r="K140" s="102"/>
      <c r="L140" s="4"/>
      <c r="M140" s="4"/>
      <c r="N140" s="4"/>
      <c r="O140" s="4"/>
      <c r="P140" s="103"/>
      <c r="Q140" s="104"/>
      <c r="R140" s="100"/>
      <c r="S140" s="100"/>
      <c r="T140" s="65"/>
      <c r="U140" s="100"/>
      <c r="V140" s="100"/>
      <c r="W140" s="63"/>
      <c r="X140" s="63"/>
      <c r="Y140" s="63"/>
      <c r="Z140" s="63"/>
      <c r="AA140" s="65"/>
      <c r="AB140" s="65"/>
      <c r="AC140" s="65"/>
      <c r="AD140" s="65"/>
      <c r="AE140" s="65"/>
      <c r="AF140" s="100"/>
      <c r="AG140" s="100"/>
      <c r="AH140" s="65"/>
      <c r="AI140" s="57" t="str">
        <f t="shared" si="48"/>
        <v/>
      </c>
      <c r="AJ140" s="57" t="str">
        <f t="shared" si="49"/>
        <v/>
      </c>
      <c r="AK140" s="57" t="str">
        <f t="shared" si="50"/>
        <v/>
      </c>
      <c r="AL140" s="57" t="str">
        <f t="shared" si="51"/>
        <v/>
      </c>
      <c r="AM140" s="57" t="str">
        <f t="shared" si="52"/>
        <v/>
      </c>
      <c r="AN140" s="58" t="str">
        <f>IF(AM140&lt;'Patient Data'!$BG$4,"Labs complete w/in 45 minutes","")</f>
        <v/>
      </c>
      <c r="AO140" s="57" t="str">
        <f t="shared" si="53"/>
        <v/>
      </c>
      <c r="AP140" s="58" t="str">
        <f>IF(AO140&lt;'Patient Data'!$BI$4,"tPA w/in 60 minutes","")</f>
        <v/>
      </c>
      <c r="AQ140" s="58" t="str">
        <f>IF(BM140&lt;'Patient Data'!$BM$4,"tPA w/in 3 hours","")</f>
        <v/>
      </c>
      <c r="AR140" s="58" t="str">
        <f>IF(BF140&lt;'Patient Data'!$BF$4,"LSN within 3.5 hours","")</f>
        <v/>
      </c>
      <c r="AS140" s="58" t="str">
        <f t="shared" si="54"/>
        <v>-0-0-2-26-136</v>
      </c>
      <c r="AT140" s="57" t="str">
        <f t="shared" si="58"/>
        <v/>
      </c>
      <c r="AU140" s="57" t="str">
        <f t="shared" si="59"/>
        <v/>
      </c>
      <c r="AV140" s="57" t="str">
        <f t="shared" si="60"/>
        <v/>
      </c>
      <c r="AW140" s="57" t="str">
        <f t="shared" si="61"/>
        <v/>
      </c>
      <c r="AX140" s="57" t="str">
        <f t="shared" si="62"/>
        <v/>
      </c>
      <c r="AY140" s="57" t="str">
        <f t="shared" si="63"/>
        <v/>
      </c>
      <c r="AZ140" s="57" t="str">
        <f t="shared" si="64"/>
        <v/>
      </c>
      <c r="BA140" s="57" t="str">
        <f t="shared" si="65"/>
        <v/>
      </c>
      <c r="BB140" s="57" t="str">
        <f t="shared" si="66"/>
        <v/>
      </c>
      <c r="BC140" s="57" t="str">
        <f t="shared" si="67"/>
        <v/>
      </c>
      <c r="BD140" s="57" t="str">
        <f t="shared" si="68"/>
        <v/>
      </c>
      <c r="BE140" s="57" t="str">
        <f t="shared" si="69"/>
        <v/>
      </c>
      <c r="BF140" s="17" t="str">
        <f t="shared" si="55"/>
        <v/>
      </c>
      <c r="BG140" s="17" t="str">
        <f>IF(N140="","",AM140-'Patient Data'!$BG$4)</f>
        <v/>
      </c>
      <c r="BH140" s="18"/>
      <c r="BI140" s="17" t="str">
        <f>IF(O140="","",AO140-'Patient Data'!$BI$4)</f>
        <v/>
      </c>
      <c r="BK140" s="18"/>
      <c r="BL140" s="17" t="str">
        <f t="shared" si="56"/>
        <v/>
      </c>
      <c r="BM140" s="17" t="str">
        <f t="shared" si="57"/>
        <v/>
      </c>
      <c r="BN140" s="18"/>
    </row>
    <row r="141" spans="1:66" s="12" customFormat="1" ht="38.25" customHeight="1" thickBot="1">
      <c r="A141" s="47">
        <f t="shared" si="70"/>
        <v>0</v>
      </c>
      <c r="B141" s="47" t="str">
        <f t="shared" si="71"/>
        <v>2-26</v>
      </c>
      <c r="C141" s="32"/>
      <c r="D141" s="84" t="str">
        <f>$A141&amp;"-"&amp;$B141&amp;"-"&amp;TEXT(ROWS(D$5:D141),"000")</f>
        <v>0-2-26-137</v>
      </c>
      <c r="E141" s="101"/>
      <c r="F141" s="4"/>
      <c r="G141" s="4"/>
      <c r="H141" s="4"/>
      <c r="I141" s="4"/>
      <c r="J141" s="4"/>
      <c r="K141" s="102"/>
      <c r="L141" s="4"/>
      <c r="M141" s="4"/>
      <c r="N141" s="4"/>
      <c r="O141" s="4"/>
      <c r="P141" s="103"/>
      <c r="Q141" s="104"/>
      <c r="R141" s="100"/>
      <c r="S141" s="100"/>
      <c r="T141" s="65"/>
      <c r="U141" s="100"/>
      <c r="V141" s="100"/>
      <c r="W141" s="63"/>
      <c r="X141" s="63"/>
      <c r="Y141" s="63"/>
      <c r="Z141" s="63"/>
      <c r="AA141" s="65"/>
      <c r="AB141" s="65"/>
      <c r="AC141" s="65"/>
      <c r="AD141" s="65"/>
      <c r="AE141" s="65"/>
      <c r="AF141" s="100"/>
      <c r="AG141" s="100"/>
      <c r="AH141" s="65"/>
      <c r="AI141" s="57" t="str">
        <f t="shared" si="48"/>
        <v/>
      </c>
      <c r="AJ141" s="57" t="str">
        <f t="shared" si="49"/>
        <v/>
      </c>
      <c r="AK141" s="57" t="str">
        <f t="shared" si="50"/>
        <v/>
      </c>
      <c r="AL141" s="57" t="str">
        <f t="shared" si="51"/>
        <v/>
      </c>
      <c r="AM141" s="57" t="str">
        <f t="shared" si="52"/>
        <v/>
      </c>
      <c r="AN141" s="58" t="str">
        <f>IF(AM141&lt;'Patient Data'!$BG$4,"Labs complete w/in 45 minutes","")</f>
        <v/>
      </c>
      <c r="AO141" s="57" t="str">
        <f t="shared" si="53"/>
        <v/>
      </c>
      <c r="AP141" s="58" t="str">
        <f>IF(AO141&lt;'Patient Data'!$BI$4,"tPA w/in 60 minutes","")</f>
        <v/>
      </c>
      <c r="AQ141" s="58" t="str">
        <f>IF(BM141&lt;'Patient Data'!$BM$4,"tPA w/in 3 hours","")</f>
        <v/>
      </c>
      <c r="AR141" s="58" t="str">
        <f>IF(BF141&lt;'Patient Data'!$BF$4,"LSN within 3.5 hours","")</f>
        <v/>
      </c>
      <c r="AS141" s="58" t="str">
        <f t="shared" si="54"/>
        <v>-0-0-2-26-137</v>
      </c>
      <c r="AT141" s="57" t="str">
        <f t="shared" si="58"/>
        <v/>
      </c>
      <c r="AU141" s="57" t="str">
        <f t="shared" si="59"/>
        <v/>
      </c>
      <c r="AV141" s="57" t="str">
        <f t="shared" si="60"/>
        <v/>
      </c>
      <c r="AW141" s="57" t="str">
        <f t="shared" si="61"/>
        <v/>
      </c>
      <c r="AX141" s="57" t="str">
        <f t="shared" si="62"/>
        <v/>
      </c>
      <c r="AY141" s="57" t="str">
        <f t="shared" si="63"/>
        <v/>
      </c>
      <c r="AZ141" s="57" t="str">
        <f t="shared" si="64"/>
        <v/>
      </c>
      <c r="BA141" s="57" t="str">
        <f t="shared" si="65"/>
        <v/>
      </c>
      <c r="BB141" s="57" t="str">
        <f t="shared" si="66"/>
        <v/>
      </c>
      <c r="BC141" s="57" t="str">
        <f t="shared" si="67"/>
        <v/>
      </c>
      <c r="BD141" s="57" t="str">
        <f t="shared" si="68"/>
        <v/>
      </c>
      <c r="BE141" s="57" t="str">
        <f t="shared" si="69"/>
        <v/>
      </c>
      <c r="BF141" s="17" t="str">
        <f t="shared" si="55"/>
        <v/>
      </c>
      <c r="BG141" s="17" t="str">
        <f>IF(N141="","",AM141-'Patient Data'!$BG$4)</f>
        <v/>
      </c>
      <c r="BH141" s="18"/>
      <c r="BI141" s="17" t="str">
        <f>IF(O141="","",AO141-'Patient Data'!$BI$4)</f>
        <v/>
      </c>
      <c r="BK141" s="18"/>
      <c r="BL141" s="17" t="str">
        <f t="shared" si="56"/>
        <v/>
      </c>
      <c r="BM141" s="17" t="str">
        <f t="shared" si="57"/>
        <v/>
      </c>
      <c r="BN141" s="18"/>
    </row>
    <row r="142" spans="1:66" s="12" customFormat="1" ht="38.25" customHeight="1" thickBot="1">
      <c r="A142" s="47">
        <f t="shared" si="70"/>
        <v>0</v>
      </c>
      <c r="B142" s="47" t="str">
        <f t="shared" si="71"/>
        <v>2-26</v>
      </c>
      <c r="C142" s="32"/>
      <c r="D142" s="84" t="str">
        <f>$A142&amp;"-"&amp;$B142&amp;"-"&amp;TEXT(ROWS(D$5:D142),"000")</f>
        <v>0-2-26-138</v>
      </c>
      <c r="E142" s="101"/>
      <c r="F142" s="4"/>
      <c r="G142" s="4"/>
      <c r="H142" s="4"/>
      <c r="I142" s="4"/>
      <c r="J142" s="4"/>
      <c r="K142" s="102"/>
      <c r="L142" s="4"/>
      <c r="M142" s="4"/>
      <c r="N142" s="4"/>
      <c r="O142" s="4"/>
      <c r="P142" s="103"/>
      <c r="Q142" s="104"/>
      <c r="R142" s="100"/>
      <c r="S142" s="100"/>
      <c r="T142" s="65"/>
      <c r="U142" s="100"/>
      <c r="V142" s="100"/>
      <c r="W142" s="63"/>
      <c r="X142" s="63"/>
      <c r="Y142" s="63"/>
      <c r="Z142" s="63"/>
      <c r="AA142" s="65"/>
      <c r="AB142" s="65"/>
      <c r="AC142" s="65"/>
      <c r="AD142" s="65"/>
      <c r="AE142" s="65"/>
      <c r="AF142" s="100"/>
      <c r="AG142" s="100"/>
      <c r="AH142" s="65"/>
      <c r="AI142" s="57" t="str">
        <f t="shared" si="48"/>
        <v/>
      </c>
      <c r="AJ142" s="57" t="str">
        <f t="shared" si="49"/>
        <v/>
      </c>
      <c r="AK142" s="57" t="str">
        <f t="shared" si="50"/>
        <v/>
      </c>
      <c r="AL142" s="57" t="str">
        <f t="shared" si="51"/>
        <v/>
      </c>
      <c r="AM142" s="57" t="str">
        <f t="shared" si="52"/>
        <v/>
      </c>
      <c r="AN142" s="58" t="str">
        <f>IF(AM142&lt;'Patient Data'!$BG$4,"Labs complete w/in 45 minutes","")</f>
        <v/>
      </c>
      <c r="AO142" s="57" t="str">
        <f t="shared" si="53"/>
        <v/>
      </c>
      <c r="AP142" s="58" t="str">
        <f>IF(AO142&lt;'Patient Data'!$BI$4,"tPA w/in 60 minutes","")</f>
        <v/>
      </c>
      <c r="AQ142" s="58" t="str">
        <f>IF(BM142&lt;'Patient Data'!$BM$4,"tPA w/in 3 hours","")</f>
        <v/>
      </c>
      <c r="AR142" s="58" t="str">
        <f>IF(BF142&lt;'Patient Data'!$BF$4,"LSN within 3.5 hours","")</f>
        <v/>
      </c>
      <c r="AS142" s="58" t="str">
        <f t="shared" si="54"/>
        <v>-0-0-2-26-138</v>
      </c>
      <c r="AT142" s="57" t="str">
        <f t="shared" si="58"/>
        <v/>
      </c>
      <c r="AU142" s="57" t="str">
        <f t="shared" si="59"/>
        <v/>
      </c>
      <c r="AV142" s="57" t="str">
        <f t="shared" si="60"/>
        <v/>
      </c>
      <c r="AW142" s="57" t="str">
        <f t="shared" si="61"/>
        <v/>
      </c>
      <c r="AX142" s="57" t="str">
        <f t="shared" si="62"/>
        <v/>
      </c>
      <c r="AY142" s="57" t="str">
        <f t="shared" si="63"/>
        <v/>
      </c>
      <c r="AZ142" s="57" t="str">
        <f t="shared" si="64"/>
        <v/>
      </c>
      <c r="BA142" s="57" t="str">
        <f t="shared" si="65"/>
        <v/>
      </c>
      <c r="BB142" s="57" t="str">
        <f t="shared" si="66"/>
        <v/>
      </c>
      <c r="BC142" s="57" t="str">
        <f t="shared" si="67"/>
        <v/>
      </c>
      <c r="BD142" s="57" t="str">
        <f t="shared" si="68"/>
        <v/>
      </c>
      <c r="BE142" s="57" t="str">
        <f t="shared" si="69"/>
        <v/>
      </c>
      <c r="BF142" s="17" t="str">
        <f t="shared" si="55"/>
        <v/>
      </c>
      <c r="BG142" s="17" t="str">
        <f>IF(N142="","",AM142-'Patient Data'!$BG$4)</f>
        <v/>
      </c>
      <c r="BH142" s="18"/>
      <c r="BI142" s="17" t="str">
        <f>IF(O142="","",AO142-'Patient Data'!$BI$4)</f>
        <v/>
      </c>
      <c r="BK142" s="18"/>
      <c r="BL142" s="17" t="str">
        <f t="shared" si="56"/>
        <v/>
      </c>
      <c r="BM142" s="17" t="str">
        <f t="shared" si="57"/>
        <v/>
      </c>
      <c r="BN142" s="18"/>
    </row>
    <row r="143" spans="1:66" s="12" customFormat="1" ht="38.25" customHeight="1" thickBot="1">
      <c r="A143" s="47">
        <f t="shared" si="70"/>
        <v>0</v>
      </c>
      <c r="B143" s="47" t="str">
        <f t="shared" si="71"/>
        <v>2-26</v>
      </c>
      <c r="C143" s="32"/>
      <c r="D143" s="84" t="str">
        <f>$A143&amp;"-"&amp;$B143&amp;"-"&amp;TEXT(ROWS(D$5:D143),"000")</f>
        <v>0-2-26-139</v>
      </c>
      <c r="E143" s="101"/>
      <c r="F143" s="4"/>
      <c r="G143" s="4"/>
      <c r="H143" s="4"/>
      <c r="I143" s="4"/>
      <c r="J143" s="4"/>
      <c r="K143" s="102"/>
      <c r="L143" s="4"/>
      <c r="M143" s="4"/>
      <c r="N143" s="4"/>
      <c r="O143" s="4"/>
      <c r="P143" s="103"/>
      <c r="Q143" s="104"/>
      <c r="R143" s="100"/>
      <c r="S143" s="100"/>
      <c r="T143" s="65"/>
      <c r="U143" s="100"/>
      <c r="V143" s="100"/>
      <c r="W143" s="63"/>
      <c r="X143" s="63"/>
      <c r="Y143" s="63"/>
      <c r="Z143" s="63"/>
      <c r="AA143" s="65"/>
      <c r="AB143" s="65"/>
      <c r="AC143" s="65"/>
      <c r="AD143" s="65"/>
      <c r="AE143" s="65"/>
      <c r="AF143" s="100"/>
      <c r="AG143" s="100"/>
      <c r="AH143" s="65"/>
      <c r="AI143" s="57" t="str">
        <f t="shared" si="48"/>
        <v/>
      </c>
      <c r="AJ143" s="57" t="str">
        <f t="shared" si="49"/>
        <v/>
      </c>
      <c r="AK143" s="57" t="str">
        <f t="shared" si="50"/>
        <v/>
      </c>
      <c r="AL143" s="57" t="str">
        <f t="shared" si="51"/>
        <v/>
      </c>
      <c r="AM143" s="57" t="str">
        <f t="shared" si="52"/>
        <v/>
      </c>
      <c r="AN143" s="58" t="str">
        <f>IF(AM143&lt;'Patient Data'!$BG$4,"Labs complete w/in 45 minutes","")</f>
        <v/>
      </c>
      <c r="AO143" s="57" t="str">
        <f t="shared" si="53"/>
        <v/>
      </c>
      <c r="AP143" s="58" t="str">
        <f>IF(AO143&lt;'Patient Data'!$BI$4,"tPA w/in 60 minutes","")</f>
        <v/>
      </c>
      <c r="AQ143" s="58" t="str">
        <f>IF(BM143&lt;'Patient Data'!$BM$4,"tPA w/in 3 hours","")</f>
        <v/>
      </c>
      <c r="AR143" s="58" t="str">
        <f>IF(BF143&lt;'Patient Data'!$BF$4,"LSN within 3.5 hours","")</f>
        <v/>
      </c>
      <c r="AS143" s="58" t="str">
        <f t="shared" si="54"/>
        <v>-0-0-2-26-139</v>
      </c>
      <c r="AT143" s="57" t="str">
        <f t="shared" si="58"/>
        <v/>
      </c>
      <c r="AU143" s="57" t="str">
        <f t="shared" si="59"/>
        <v/>
      </c>
      <c r="AV143" s="57" t="str">
        <f t="shared" si="60"/>
        <v/>
      </c>
      <c r="AW143" s="57" t="str">
        <f t="shared" si="61"/>
        <v/>
      </c>
      <c r="AX143" s="57" t="str">
        <f t="shared" si="62"/>
        <v/>
      </c>
      <c r="AY143" s="57" t="str">
        <f t="shared" si="63"/>
        <v/>
      </c>
      <c r="AZ143" s="57" t="str">
        <f t="shared" si="64"/>
        <v/>
      </c>
      <c r="BA143" s="57" t="str">
        <f t="shared" si="65"/>
        <v/>
      </c>
      <c r="BB143" s="57" t="str">
        <f t="shared" si="66"/>
        <v/>
      </c>
      <c r="BC143" s="57" t="str">
        <f t="shared" si="67"/>
        <v/>
      </c>
      <c r="BD143" s="57" t="str">
        <f t="shared" si="68"/>
        <v/>
      </c>
      <c r="BE143" s="57" t="str">
        <f t="shared" si="69"/>
        <v/>
      </c>
      <c r="BF143" s="17" t="str">
        <f t="shared" si="55"/>
        <v/>
      </c>
      <c r="BG143" s="17" t="str">
        <f>IF(N143="","",AM143-'Patient Data'!$BG$4)</f>
        <v/>
      </c>
      <c r="BH143" s="18"/>
      <c r="BI143" s="17" t="str">
        <f>IF(O143="","",AO143-'Patient Data'!$BI$4)</f>
        <v/>
      </c>
      <c r="BK143" s="18"/>
      <c r="BL143" s="17" t="str">
        <f t="shared" si="56"/>
        <v/>
      </c>
      <c r="BM143" s="17" t="str">
        <f t="shared" si="57"/>
        <v/>
      </c>
      <c r="BN143" s="18"/>
    </row>
    <row r="144" spans="1:66" s="12" customFormat="1" ht="38.25" customHeight="1" thickBot="1">
      <c r="A144" s="47">
        <f t="shared" si="70"/>
        <v>0</v>
      </c>
      <c r="B144" s="47" t="str">
        <f t="shared" si="71"/>
        <v>2-26</v>
      </c>
      <c r="C144" s="32"/>
      <c r="D144" s="84" t="str">
        <f>$A144&amp;"-"&amp;$B144&amp;"-"&amp;TEXT(ROWS(D$5:D144),"000")</f>
        <v>0-2-26-140</v>
      </c>
      <c r="E144" s="101"/>
      <c r="F144" s="4"/>
      <c r="G144" s="4"/>
      <c r="H144" s="4"/>
      <c r="I144" s="4"/>
      <c r="J144" s="4"/>
      <c r="K144" s="102"/>
      <c r="L144" s="4"/>
      <c r="M144" s="4"/>
      <c r="N144" s="4"/>
      <c r="O144" s="4"/>
      <c r="P144" s="103"/>
      <c r="Q144" s="104"/>
      <c r="R144" s="100"/>
      <c r="S144" s="100"/>
      <c r="T144" s="65"/>
      <c r="U144" s="100"/>
      <c r="V144" s="100"/>
      <c r="W144" s="63"/>
      <c r="X144" s="63"/>
      <c r="Y144" s="63"/>
      <c r="Z144" s="63"/>
      <c r="AA144" s="65"/>
      <c r="AB144" s="65"/>
      <c r="AC144" s="65"/>
      <c r="AD144" s="65"/>
      <c r="AE144" s="65"/>
      <c r="AF144" s="100"/>
      <c r="AG144" s="100"/>
      <c r="AH144" s="65"/>
      <c r="AI144" s="57" t="str">
        <f t="shared" si="48"/>
        <v/>
      </c>
      <c r="AJ144" s="57" t="str">
        <f t="shared" si="49"/>
        <v/>
      </c>
      <c r="AK144" s="57" t="str">
        <f t="shared" si="50"/>
        <v/>
      </c>
      <c r="AL144" s="57" t="str">
        <f t="shared" si="51"/>
        <v/>
      </c>
      <c r="AM144" s="57" t="str">
        <f t="shared" si="52"/>
        <v/>
      </c>
      <c r="AN144" s="58" t="str">
        <f>IF(AM144&lt;'Patient Data'!$BG$4,"Labs complete w/in 45 minutes","")</f>
        <v/>
      </c>
      <c r="AO144" s="57" t="str">
        <f t="shared" si="53"/>
        <v/>
      </c>
      <c r="AP144" s="58" t="str">
        <f>IF(AO144&lt;'Patient Data'!$BI$4,"tPA w/in 60 minutes","")</f>
        <v/>
      </c>
      <c r="AQ144" s="58" t="str">
        <f>IF(BM144&lt;'Patient Data'!$BM$4,"tPA w/in 3 hours","")</f>
        <v/>
      </c>
      <c r="AR144" s="58" t="str">
        <f>IF(BF144&lt;'Patient Data'!$BF$4,"LSN within 3.5 hours","")</f>
        <v/>
      </c>
      <c r="AS144" s="58" t="str">
        <f t="shared" si="54"/>
        <v>-0-0-2-26-140</v>
      </c>
      <c r="AT144" s="57" t="str">
        <f t="shared" si="58"/>
        <v/>
      </c>
      <c r="AU144" s="57" t="str">
        <f t="shared" si="59"/>
        <v/>
      </c>
      <c r="AV144" s="57" t="str">
        <f t="shared" si="60"/>
        <v/>
      </c>
      <c r="AW144" s="57" t="str">
        <f t="shared" si="61"/>
        <v/>
      </c>
      <c r="AX144" s="57" t="str">
        <f t="shared" si="62"/>
        <v/>
      </c>
      <c r="AY144" s="57" t="str">
        <f t="shared" si="63"/>
        <v/>
      </c>
      <c r="AZ144" s="57" t="str">
        <f t="shared" si="64"/>
        <v/>
      </c>
      <c r="BA144" s="57" t="str">
        <f t="shared" si="65"/>
        <v/>
      </c>
      <c r="BB144" s="57" t="str">
        <f t="shared" si="66"/>
        <v/>
      </c>
      <c r="BC144" s="57" t="str">
        <f t="shared" si="67"/>
        <v/>
      </c>
      <c r="BD144" s="57" t="str">
        <f t="shared" si="68"/>
        <v/>
      </c>
      <c r="BE144" s="57" t="str">
        <f t="shared" si="69"/>
        <v/>
      </c>
      <c r="BF144" s="17" t="str">
        <f t="shared" si="55"/>
        <v/>
      </c>
      <c r="BG144" s="17" t="str">
        <f>IF(N144="","",AM144-'Patient Data'!$BG$4)</f>
        <v/>
      </c>
      <c r="BH144" s="18"/>
      <c r="BI144" s="17" t="str">
        <f>IF(O144="","",AO144-'Patient Data'!$BI$4)</f>
        <v/>
      </c>
      <c r="BK144" s="18"/>
      <c r="BL144" s="17" t="str">
        <f t="shared" si="56"/>
        <v/>
      </c>
      <c r="BM144" s="17" t="str">
        <f t="shared" si="57"/>
        <v/>
      </c>
      <c r="BN144" s="18"/>
    </row>
    <row r="145" spans="1:66" s="12" customFormat="1" ht="38.25" customHeight="1" thickBot="1">
      <c r="A145" s="47">
        <f t="shared" si="70"/>
        <v>0</v>
      </c>
      <c r="B145" s="47" t="str">
        <f t="shared" si="71"/>
        <v>2-26</v>
      </c>
      <c r="C145" s="32"/>
      <c r="D145" s="84" t="str">
        <f>$A145&amp;"-"&amp;$B145&amp;"-"&amp;TEXT(ROWS(D$5:D145),"000")</f>
        <v>0-2-26-141</v>
      </c>
      <c r="E145" s="101"/>
      <c r="F145" s="4"/>
      <c r="G145" s="4"/>
      <c r="H145" s="4"/>
      <c r="I145" s="4"/>
      <c r="J145" s="4"/>
      <c r="K145" s="102"/>
      <c r="L145" s="4"/>
      <c r="M145" s="4"/>
      <c r="N145" s="4"/>
      <c r="O145" s="4"/>
      <c r="P145" s="103"/>
      <c r="Q145" s="104"/>
      <c r="R145" s="100"/>
      <c r="S145" s="100"/>
      <c r="T145" s="65"/>
      <c r="U145" s="100"/>
      <c r="V145" s="100"/>
      <c r="W145" s="63"/>
      <c r="X145" s="63"/>
      <c r="Y145" s="63"/>
      <c r="Z145" s="63"/>
      <c r="AA145" s="65"/>
      <c r="AB145" s="65"/>
      <c r="AC145" s="65"/>
      <c r="AD145" s="65"/>
      <c r="AE145" s="65"/>
      <c r="AF145" s="100"/>
      <c r="AG145" s="100"/>
      <c r="AH145" s="65"/>
      <c r="AI145" s="57" t="str">
        <f t="shared" si="48"/>
        <v/>
      </c>
      <c r="AJ145" s="57" t="str">
        <f t="shared" si="49"/>
        <v/>
      </c>
      <c r="AK145" s="57" t="str">
        <f t="shared" si="50"/>
        <v/>
      </c>
      <c r="AL145" s="57" t="str">
        <f t="shared" si="51"/>
        <v/>
      </c>
      <c r="AM145" s="57" t="str">
        <f t="shared" si="52"/>
        <v/>
      </c>
      <c r="AN145" s="58" t="str">
        <f>IF(AM145&lt;'Patient Data'!$BG$4,"Labs complete w/in 45 minutes","")</f>
        <v/>
      </c>
      <c r="AO145" s="57" t="str">
        <f t="shared" si="53"/>
        <v/>
      </c>
      <c r="AP145" s="58" t="str">
        <f>IF(AO145&lt;'Patient Data'!$BI$4,"tPA w/in 60 minutes","")</f>
        <v/>
      </c>
      <c r="AQ145" s="58" t="str">
        <f>IF(BM145&lt;'Patient Data'!$BM$4,"tPA w/in 3 hours","")</f>
        <v/>
      </c>
      <c r="AR145" s="58" t="str">
        <f>IF(BF145&lt;'Patient Data'!$BF$4,"LSN within 3.5 hours","")</f>
        <v/>
      </c>
      <c r="AS145" s="58" t="str">
        <f t="shared" si="54"/>
        <v>-0-0-2-26-141</v>
      </c>
      <c r="AT145" s="57" t="str">
        <f t="shared" si="58"/>
        <v/>
      </c>
      <c r="AU145" s="57" t="str">
        <f t="shared" si="59"/>
        <v/>
      </c>
      <c r="AV145" s="57" t="str">
        <f t="shared" si="60"/>
        <v/>
      </c>
      <c r="AW145" s="57" t="str">
        <f t="shared" si="61"/>
        <v/>
      </c>
      <c r="AX145" s="57" t="str">
        <f t="shared" si="62"/>
        <v/>
      </c>
      <c r="AY145" s="57" t="str">
        <f t="shared" si="63"/>
        <v/>
      </c>
      <c r="AZ145" s="57" t="str">
        <f t="shared" si="64"/>
        <v/>
      </c>
      <c r="BA145" s="57" t="str">
        <f t="shared" si="65"/>
        <v/>
      </c>
      <c r="BB145" s="57" t="str">
        <f t="shared" si="66"/>
        <v/>
      </c>
      <c r="BC145" s="57" t="str">
        <f t="shared" si="67"/>
        <v/>
      </c>
      <c r="BD145" s="57" t="str">
        <f t="shared" si="68"/>
        <v/>
      </c>
      <c r="BE145" s="57" t="str">
        <f t="shared" si="69"/>
        <v/>
      </c>
      <c r="BF145" s="17" t="str">
        <f t="shared" si="55"/>
        <v/>
      </c>
      <c r="BG145" s="17" t="str">
        <f>IF(N145="","",AM145-'Patient Data'!$BG$4)</f>
        <v/>
      </c>
      <c r="BH145" s="18"/>
      <c r="BI145" s="17" t="str">
        <f>IF(O145="","",AO145-'Patient Data'!$BI$4)</f>
        <v/>
      </c>
      <c r="BK145" s="18"/>
      <c r="BL145" s="17" t="str">
        <f t="shared" si="56"/>
        <v/>
      </c>
      <c r="BM145" s="17" t="str">
        <f t="shared" si="57"/>
        <v/>
      </c>
      <c r="BN145" s="18"/>
    </row>
    <row r="146" spans="1:66" s="12" customFormat="1" ht="38.25" customHeight="1" thickBot="1">
      <c r="A146" s="47">
        <f t="shared" si="70"/>
        <v>0</v>
      </c>
      <c r="B146" s="47" t="str">
        <f t="shared" si="71"/>
        <v>2-26</v>
      </c>
      <c r="C146" s="32"/>
      <c r="D146" s="84" t="str">
        <f>$A146&amp;"-"&amp;$B146&amp;"-"&amp;TEXT(ROWS(D$5:D146),"000")</f>
        <v>0-2-26-142</v>
      </c>
      <c r="E146" s="101"/>
      <c r="F146" s="4"/>
      <c r="G146" s="4"/>
      <c r="H146" s="4"/>
      <c r="I146" s="4"/>
      <c r="J146" s="4"/>
      <c r="K146" s="102"/>
      <c r="L146" s="4"/>
      <c r="M146" s="4"/>
      <c r="N146" s="4"/>
      <c r="O146" s="4"/>
      <c r="P146" s="103"/>
      <c r="Q146" s="104"/>
      <c r="R146" s="100"/>
      <c r="S146" s="100"/>
      <c r="T146" s="65"/>
      <c r="U146" s="100"/>
      <c r="V146" s="100"/>
      <c r="W146" s="63"/>
      <c r="X146" s="63"/>
      <c r="Y146" s="63"/>
      <c r="Z146" s="63"/>
      <c r="AA146" s="65"/>
      <c r="AB146" s="65"/>
      <c r="AC146" s="65"/>
      <c r="AD146" s="65"/>
      <c r="AE146" s="65"/>
      <c r="AF146" s="100"/>
      <c r="AG146" s="100"/>
      <c r="AH146" s="65"/>
      <c r="AI146" s="57" t="str">
        <f t="shared" si="48"/>
        <v/>
      </c>
      <c r="AJ146" s="57" t="str">
        <f t="shared" si="49"/>
        <v/>
      </c>
      <c r="AK146" s="57" t="str">
        <f t="shared" si="50"/>
        <v/>
      </c>
      <c r="AL146" s="57" t="str">
        <f t="shared" si="51"/>
        <v/>
      </c>
      <c r="AM146" s="57" t="str">
        <f t="shared" si="52"/>
        <v/>
      </c>
      <c r="AN146" s="58" t="str">
        <f>IF(AM146&lt;'Patient Data'!$BG$4,"Labs complete w/in 45 minutes","")</f>
        <v/>
      </c>
      <c r="AO146" s="57" t="str">
        <f t="shared" si="53"/>
        <v/>
      </c>
      <c r="AP146" s="58" t="str">
        <f>IF(AO146&lt;'Patient Data'!$BI$4,"tPA w/in 60 minutes","")</f>
        <v/>
      </c>
      <c r="AQ146" s="58" t="str">
        <f>IF(BM146&lt;'Patient Data'!$BM$4,"tPA w/in 3 hours","")</f>
        <v/>
      </c>
      <c r="AR146" s="58" t="str">
        <f>IF(BF146&lt;'Patient Data'!$BF$4,"LSN within 3.5 hours","")</f>
        <v/>
      </c>
      <c r="AS146" s="58" t="str">
        <f t="shared" si="54"/>
        <v>-0-0-2-26-142</v>
      </c>
      <c r="AT146" s="57" t="str">
        <f t="shared" si="58"/>
        <v/>
      </c>
      <c r="AU146" s="57" t="str">
        <f t="shared" si="59"/>
        <v/>
      </c>
      <c r="AV146" s="57" t="str">
        <f t="shared" si="60"/>
        <v/>
      </c>
      <c r="AW146" s="57" t="str">
        <f t="shared" si="61"/>
        <v/>
      </c>
      <c r="AX146" s="57" t="str">
        <f t="shared" si="62"/>
        <v/>
      </c>
      <c r="AY146" s="57" t="str">
        <f t="shared" si="63"/>
        <v/>
      </c>
      <c r="AZ146" s="57" t="str">
        <f t="shared" si="64"/>
        <v/>
      </c>
      <c r="BA146" s="57" t="str">
        <f t="shared" si="65"/>
        <v/>
      </c>
      <c r="BB146" s="57" t="str">
        <f t="shared" si="66"/>
        <v/>
      </c>
      <c r="BC146" s="57" t="str">
        <f t="shared" si="67"/>
        <v/>
      </c>
      <c r="BD146" s="57" t="str">
        <f t="shared" si="68"/>
        <v/>
      </c>
      <c r="BE146" s="57" t="str">
        <f t="shared" si="69"/>
        <v/>
      </c>
      <c r="BF146" s="17" t="str">
        <f t="shared" si="55"/>
        <v/>
      </c>
      <c r="BG146" s="17" t="str">
        <f>IF(N146="","",AM146-'Patient Data'!$BG$4)</f>
        <v/>
      </c>
      <c r="BH146" s="18"/>
      <c r="BI146" s="17" t="str">
        <f>IF(O146="","",AO146-'Patient Data'!$BI$4)</f>
        <v/>
      </c>
      <c r="BK146" s="18"/>
      <c r="BL146" s="17" t="str">
        <f t="shared" si="56"/>
        <v/>
      </c>
      <c r="BM146" s="17" t="str">
        <f t="shared" si="57"/>
        <v/>
      </c>
      <c r="BN146" s="18"/>
    </row>
    <row r="147" spans="1:66" s="12" customFormat="1" ht="38.25" customHeight="1" thickBot="1">
      <c r="A147" s="47">
        <f t="shared" si="70"/>
        <v>0</v>
      </c>
      <c r="B147" s="47" t="str">
        <f t="shared" si="71"/>
        <v>2-26</v>
      </c>
      <c r="C147" s="32"/>
      <c r="D147" s="84" t="str">
        <f>$A147&amp;"-"&amp;$B147&amp;"-"&amp;TEXT(ROWS(D$5:D147),"000")</f>
        <v>0-2-26-143</v>
      </c>
      <c r="E147" s="101"/>
      <c r="F147" s="4"/>
      <c r="G147" s="4"/>
      <c r="H147" s="4"/>
      <c r="I147" s="4"/>
      <c r="J147" s="4"/>
      <c r="K147" s="102"/>
      <c r="L147" s="4"/>
      <c r="M147" s="4"/>
      <c r="N147" s="4"/>
      <c r="O147" s="4"/>
      <c r="P147" s="103"/>
      <c r="Q147" s="104"/>
      <c r="R147" s="100"/>
      <c r="S147" s="100"/>
      <c r="T147" s="65"/>
      <c r="U147" s="100"/>
      <c r="V147" s="100"/>
      <c r="W147" s="63"/>
      <c r="X147" s="63"/>
      <c r="Y147" s="63"/>
      <c r="Z147" s="63"/>
      <c r="AA147" s="65"/>
      <c r="AB147" s="65"/>
      <c r="AC147" s="65"/>
      <c r="AD147" s="65"/>
      <c r="AE147" s="65"/>
      <c r="AF147" s="100"/>
      <c r="AG147" s="100"/>
      <c r="AH147" s="65"/>
      <c r="AI147" s="57" t="str">
        <f t="shared" si="48"/>
        <v/>
      </c>
      <c r="AJ147" s="57" t="str">
        <f t="shared" si="49"/>
        <v/>
      </c>
      <c r="AK147" s="57" t="str">
        <f t="shared" si="50"/>
        <v/>
      </c>
      <c r="AL147" s="57" t="str">
        <f t="shared" si="51"/>
        <v/>
      </c>
      <c r="AM147" s="57" t="str">
        <f t="shared" si="52"/>
        <v/>
      </c>
      <c r="AN147" s="58" t="str">
        <f>IF(AM147&lt;'Patient Data'!$BG$4,"Labs complete w/in 45 minutes","")</f>
        <v/>
      </c>
      <c r="AO147" s="57" t="str">
        <f t="shared" si="53"/>
        <v/>
      </c>
      <c r="AP147" s="58" t="str">
        <f>IF(AO147&lt;'Patient Data'!$BI$4,"tPA w/in 60 minutes","")</f>
        <v/>
      </c>
      <c r="AQ147" s="58" t="str">
        <f>IF(BM147&lt;'Patient Data'!$BM$4,"tPA w/in 3 hours","")</f>
        <v/>
      </c>
      <c r="AR147" s="58" t="str">
        <f>IF(BF147&lt;'Patient Data'!$BF$4,"LSN within 3.5 hours","")</f>
        <v/>
      </c>
      <c r="AS147" s="58" t="str">
        <f t="shared" si="54"/>
        <v>-0-0-2-26-143</v>
      </c>
      <c r="AT147" s="57" t="str">
        <f t="shared" si="58"/>
        <v/>
      </c>
      <c r="AU147" s="57" t="str">
        <f t="shared" si="59"/>
        <v/>
      </c>
      <c r="AV147" s="57" t="str">
        <f t="shared" si="60"/>
        <v/>
      </c>
      <c r="AW147" s="57" t="str">
        <f t="shared" si="61"/>
        <v/>
      </c>
      <c r="AX147" s="57" t="str">
        <f t="shared" si="62"/>
        <v/>
      </c>
      <c r="AY147" s="57" t="str">
        <f t="shared" si="63"/>
        <v/>
      </c>
      <c r="AZ147" s="57" t="str">
        <f t="shared" si="64"/>
        <v/>
      </c>
      <c r="BA147" s="57" t="str">
        <f t="shared" si="65"/>
        <v/>
      </c>
      <c r="BB147" s="57" t="str">
        <f t="shared" si="66"/>
        <v/>
      </c>
      <c r="BC147" s="57" t="str">
        <f t="shared" si="67"/>
        <v/>
      </c>
      <c r="BD147" s="57" t="str">
        <f t="shared" si="68"/>
        <v/>
      </c>
      <c r="BE147" s="57" t="str">
        <f t="shared" si="69"/>
        <v/>
      </c>
      <c r="BF147" s="17" t="str">
        <f t="shared" si="55"/>
        <v/>
      </c>
      <c r="BG147" s="17" t="str">
        <f>IF(N147="","",AM147-'Patient Data'!$BG$4)</f>
        <v/>
      </c>
      <c r="BH147" s="18"/>
      <c r="BI147" s="17" t="str">
        <f>IF(O147="","",AO147-'Patient Data'!$BI$4)</f>
        <v/>
      </c>
      <c r="BK147" s="18"/>
      <c r="BL147" s="17" t="str">
        <f t="shared" si="56"/>
        <v/>
      </c>
      <c r="BM147" s="17" t="str">
        <f t="shared" si="57"/>
        <v/>
      </c>
      <c r="BN147" s="18"/>
    </row>
    <row r="148" spans="1:66" s="12" customFormat="1" ht="38.25" customHeight="1" thickBot="1">
      <c r="A148" s="47">
        <f t="shared" si="70"/>
        <v>0</v>
      </c>
      <c r="B148" s="47" t="str">
        <f t="shared" si="71"/>
        <v>2-26</v>
      </c>
      <c r="C148" s="32"/>
      <c r="D148" s="84" t="str">
        <f>$A148&amp;"-"&amp;$B148&amp;"-"&amp;TEXT(ROWS(D$5:D148),"000")</f>
        <v>0-2-26-144</v>
      </c>
      <c r="E148" s="101"/>
      <c r="F148" s="4"/>
      <c r="G148" s="4"/>
      <c r="H148" s="4"/>
      <c r="I148" s="4"/>
      <c r="J148" s="4"/>
      <c r="K148" s="102"/>
      <c r="L148" s="4"/>
      <c r="M148" s="4"/>
      <c r="N148" s="4"/>
      <c r="O148" s="4"/>
      <c r="P148" s="103"/>
      <c r="Q148" s="104"/>
      <c r="R148" s="100"/>
      <c r="S148" s="100"/>
      <c r="T148" s="65"/>
      <c r="U148" s="100"/>
      <c r="V148" s="100"/>
      <c r="W148" s="63"/>
      <c r="X148" s="63"/>
      <c r="Y148" s="63"/>
      <c r="Z148" s="63"/>
      <c r="AA148" s="65"/>
      <c r="AB148" s="65"/>
      <c r="AC148" s="65"/>
      <c r="AD148" s="65"/>
      <c r="AE148" s="65"/>
      <c r="AF148" s="100"/>
      <c r="AG148" s="100"/>
      <c r="AH148" s="65"/>
      <c r="AI148" s="57" t="str">
        <f t="shared" si="48"/>
        <v/>
      </c>
      <c r="AJ148" s="57" t="str">
        <f t="shared" si="49"/>
        <v/>
      </c>
      <c r="AK148" s="57" t="str">
        <f t="shared" si="50"/>
        <v/>
      </c>
      <c r="AL148" s="57" t="str">
        <f t="shared" si="51"/>
        <v/>
      </c>
      <c r="AM148" s="57" t="str">
        <f t="shared" si="52"/>
        <v/>
      </c>
      <c r="AN148" s="58" t="str">
        <f>IF(AM148&lt;'Patient Data'!$BG$4,"Labs complete w/in 45 minutes","")</f>
        <v/>
      </c>
      <c r="AO148" s="57" t="str">
        <f t="shared" si="53"/>
        <v/>
      </c>
      <c r="AP148" s="58" t="str">
        <f>IF(AO148&lt;'Patient Data'!$BI$4,"tPA w/in 60 minutes","")</f>
        <v/>
      </c>
      <c r="AQ148" s="58" t="str">
        <f>IF(BM148&lt;'Patient Data'!$BM$4,"tPA w/in 3 hours","")</f>
        <v/>
      </c>
      <c r="AR148" s="58" t="str">
        <f>IF(BF148&lt;'Patient Data'!$BF$4,"LSN within 3.5 hours","")</f>
        <v/>
      </c>
      <c r="AS148" s="58" t="str">
        <f t="shared" si="54"/>
        <v>-0-0-2-26-144</v>
      </c>
      <c r="AT148" s="57" t="str">
        <f t="shared" si="58"/>
        <v/>
      </c>
      <c r="AU148" s="57" t="str">
        <f t="shared" si="59"/>
        <v/>
      </c>
      <c r="AV148" s="57" t="str">
        <f t="shared" si="60"/>
        <v/>
      </c>
      <c r="AW148" s="57" t="str">
        <f t="shared" si="61"/>
        <v/>
      </c>
      <c r="AX148" s="57" t="str">
        <f t="shared" si="62"/>
        <v/>
      </c>
      <c r="AY148" s="57" t="str">
        <f t="shared" si="63"/>
        <v/>
      </c>
      <c r="AZ148" s="57" t="str">
        <f t="shared" si="64"/>
        <v/>
      </c>
      <c r="BA148" s="57" t="str">
        <f t="shared" si="65"/>
        <v/>
      </c>
      <c r="BB148" s="57" t="str">
        <f t="shared" si="66"/>
        <v/>
      </c>
      <c r="BC148" s="57" t="str">
        <f t="shared" si="67"/>
        <v/>
      </c>
      <c r="BD148" s="57" t="str">
        <f t="shared" si="68"/>
        <v/>
      </c>
      <c r="BE148" s="57" t="str">
        <f t="shared" si="69"/>
        <v/>
      </c>
      <c r="BF148" s="17" t="str">
        <f t="shared" si="55"/>
        <v/>
      </c>
      <c r="BG148" s="17" t="str">
        <f>IF(N148="","",AM148-'Patient Data'!$BG$4)</f>
        <v/>
      </c>
      <c r="BH148" s="18"/>
      <c r="BI148" s="17" t="str">
        <f>IF(O148="","",AO148-'Patient Data'!$BI$4)</f>
        <v/>
      </c>
      <c r="BK148" s="18"/>
      <c r="BL148" s="17" t="str">
        <f t="shared" si="56"/>
        <v/>
      </c>
      <c r="BM148" s="17" t="str">
        <f t="shared" si="57"/>
        <v/>
      </c>
      <c r="BN148" s="18"/>
    </row>
    <row r="149" spans="1:66" s="12" customFormat="1" ht="38.25" customHeight="1" thickBot="1">
      <c r="A149" s="47">
        <f t="shared" si="70"/>
        <v>0</v>
      </c>
      <c r="B149" s="47" t="str">
        <f t="shared" si="71"/>
        <v>2-26</v>
      </c>
      <c r="C149" s="32"/>
      <c r="D149" s="84" t="str">
        <f>$A149&amp;"-"&amp;$B149&amp;"-"&amp;TEXT(ROWS(D$5:D149),"000")</f>
        <v>0-2-26-145</v>
      </c>
      <c r="E149" s="101"/>
      <c r="F149" s="4"/>
      <c r="G149" s="4"/>
      <c r="H149" s="4"/>
      <c r="I149" s="4"/>
      <c r="J149" s="4"/>
      <c r="K149" s="102"/>
      <c r="L149" s="4"/>
      <c r="M149" s="4"/>
      <c r="N149" s="4"/>
      <c r="O149" s="4"/>
      <c r="P149" s="103"/>
      <c r="Q149" s="104"/>
      <c r="R149" s="100"/>
      <c r="S149" s="100"/>
      <c r="T149" s="65"/>
      <c r="U149" s="100"/>
      <c r="V149" s="100"/>
      <c r="W149" s="63"/>
      <c r="X149" s="63"/>
      <c r="Y149" s="63"/>
      <c r="Z149" s="63"/>
      <c r="AA149" s="65"/>
      <c r="AB149" s="65"/>
      <c r="AC149" s="65"/>
      <c r="AD149" s="65"/>
      <c r="AE149" s="65"/>
      <c r="AF149" s="100"/>
      <c r="AG149" s="100"/>
      <c r="AH149" s="65"/>
      <c r="AI149" s="57" t="str">
        <f t="shared" si="48"/>
        <v/>
      </c>
      <c r="AJ149" s="57" t="str">
        <f t="shared" si="49"/>
        <v/>
      </c>
      <c r="AK149" s="57" t="str">
        <f t="shared" si="50"/>
        <v/>
      </c>
      <c r="AL149" s="57" t="str">
        <f t="shared" si="51"/>
        <v/>
      </c>
      <c r="AM149" s="57" t="str">
        <f t="shared" si="52"/>
        <v/>
      </c>
      <c r="AN149" s="58" t="str">
        <f>IF(AM149&lt;'Patient Data'!$BG$4,"Labs complete w/in 45 minutes","")</f>
        <v/>
      </c>
      <c r="AO149" s="57" t="str">
        <f t="shared" si="53"/>
        <v/>
      </c>
      <c r="AP149" s="58" t="str">
        <f>IF(AO149&lt;'Patient Data'!$BI$4,"tPA w/in 60 minutes","")</f>
        <v/>
      </c>
      <c r="AQ149" s="58" t="str">
        <f>IF(BM149&lt;'Patient Data'!$BM$4,"tPA w/in 3 hours","")</f>
        <v/>
      </c>
      <c r="AR149" s="58" t="str">
        <f>IF(BF149&lt;'Patient Data'!$BF$4,"LSN within 3.5 hours","")</f>
        <v/>
      </c>
      <c r="AS149" s="58" t="str">
        <f t="shared" si="54"/>
        <v>-0-0-2-26-145</v>
      </c>
      <c r="AT149" s="57" t="str">
        <f t="shared" si="58"/>
        <v/>
      </c>
      <c r="AU149" s="57" t="str">
        <f t="shared" si="59"/>
        <v/>
      </c>
      <c r="AV149" s="57" t="str">
        <f t="shared" si="60"/>
        <v/>
      </c>
      <c r="AW149" s="57" t="str">
        <f t="shared" si="61"/>
        <v/>
      </c>
      <c r="AX149" s="57" t="str">
        <f t="shared" si="62"/>
        <v/>
      </c>
      <c r="AY149" s="57" t="str">
        <f t="shared" si="63"/>
        <v/>
      </c>
      <c r="AZ149" s="57" t="str">
        <f t="shared" si="64"/>
        <v/>
      </c>
      <c r="BA149" s="57" t="str">
        <f t="shared" si="65"/>
        <v/>
      </c>
      <c r="BB149" s="57" t="str">
        <f t="shared" si="66"/>
        <v/>
      </c>
      <c r="BC149" s="57" t="str">
        <f t="shared" si="67"/>
        <v/>
      </c>
      <c r="BD149" s="57" t="str">
        <f t="shared" si="68"/>
        <v/>
      </c>
      <c r="BE149" s="57" t="str">
        <f t="shared" si="69"/>
        <v/>
      </c>
      <c r="BF149" s="17" t="str">
        <f t="shared" si="55"/>
        <v/>
      </c>
      <c r="BG149" s="17" t="str">
        <f>IF(N149="","",AM149-'Patient Data'!$BG$4)</f>
        <v/>
      </c>
      <c r="BH149" s="18"/>
      <c r="BI149" s="17" t="str">
        <f>IF(O149="","",AO149-'Patient Data'!$BI$4)</f>
        <v/>
      </c>
      <c r="BK149" s="18"/>
      <c r="BL149" s="17" t="str">
        <f t="shared" si="56"/>
        <v/>
      </c>
      <c r="BM149" s="17" t="str">
        <f t="shared" si="57"/>
        <v/>
      </c>
      <c r="BN149" s="18"/>
    </row>
    <row r="150" spans="1:66" s="12" customFormat="1" ht="38.25" customHeight="1" thickBot="1">
      <c r="A150" s="47">
        <f t="shared" si="70"/>
        <v>0</v>
      </c>
      <c r="B150" s="47" t="str">
        <f t="shared" si="71"/>
        <v>2-26</v>
      </c>
      <c r="C150" s="32"/>
      <c r="D150" s="84" t="str">
        <f>$A150&amp;"-"&amp;$B150&amp;"-"&amp;TEXT(ROWS(D$5:D150),"000")</f>
        <v>0-2-26-146</v>
      </c>
      <c r="E150" s="101"/>
      <c r="F150" s="4"/>
      <c r="G150" s="4"/>
      <c r="H150" s="4"/>
      <c r="I150" s="4"/>
      <c r="J150" s="4"/>
      <c r="K150" s="102"/>
      <c r="L150" s="4"/>
      <c r="M150" s="4"/>
      <c r="N150" s="4"/>
      <c r="O150" s="4"/>
      <c r="P150" s="103"/>
      <c r="Q150" s="104"/>
      <c r="R150" s="100"/>
      <c r="S150" s="100"/>
      <c r="T150" s="65"/>
      <c r="U150" s="100"/>
      <c r="V150" s="100"/>
      <c r="W150" s="63"/>
      <c r="X150" s="63"/>
      <c r="Y150" s="63"/>
      <c r="Z150" s="63"/>
      <c r="AA150" s="65"/>
      <c r="AB150" s="65"/>
      <c r="AC150" s="65"/>
      <c r="AD150" s="65"/>
      <c r="AE150" s="65"/>
      <c r="AF150" s="100"/>
      <c r="AG150" s="100"/>
      <c r="AH150" s="65"/>
      <c r="AI150" s="57" t="str">
        <f t="shared" si="48"/>
        <v/>
      </c>
      <c r="AJ150" s="57" t="str">
        <f t="shared" si="49"/>
        <v/>
      </c>
      <c r="AK150" s="57" t="str">
        <f t="shared" si="50"/>
        <v/>
      </c>
      <c r="AL150" s="57" t="str">
        <f t="shared" si="51"/>
        <v/>
      </c>
      <c r="AM150" s="57" t="str">
        <f t="shared" si="52"/>
        <v/>
      </c>
      <c r="AN150" s="58" t="str">
        <f>IF(AM150&lt;'Patient Data'!$BG$4,"Labs complete w/in 45 minutes","")</f>
        <v/>
      </c>
      <c r="AO150" s="57" t="str">
        <f t="shared" si="53"/>
        <v/>
      </c>
      <c r="AP150" s="58" t="str">
        <f>IF(AO150&lt;'Patient Data'!$BI$4,"tPA w/in 60 minutes","")</f>
        <v/>
      </c>
      <c r="AQ150" s="58" t="str">
        <f>IF(BM150&lt;'Patient Data'!$BM$4,"tPA w/in 3 hours","")</f>
        <v/>
      </c>
      <c r="AR150" s="58" t="str">
        <f>IF(BF150&lt;'Patient Data'!$BF$4,"LSN within 3.5 hours","")</f>
        <v/>
      </c>
      <c r="AS150" s="58" t="str">
        <f t="shared" si="54"/>
        <v>-0-0-2-26-146</v>
      </c>
      <c r="AT150" s="57" t="str">
        <f t="shared" si="58"/>
        <v/>
      </c>
      <c r="AU150" s="57" t="str">
        <f t="shared" si="59"/>
        <v/>
      </c>
      <c r="AV150" s="57" t="str">
        <f t="shared" si="60"/>
        <v/>
      </c>
      <c r="AW150" s="57" t="str">
        <f t="shared" si="61"/>
        <v/>
      </c>
      <c r="AX150" s="57" t="str">
        <f t="shared" si="62"/>
        <v/>
      </c>
      <c r="AY150" s="57" t="str">
        <f t="shared" si="63"/>
        <v/>
      </c>
      <c r="AZ150" s="57" t="str">
        <f t="shared" si="64"/>
        <v/>
      </c>
      <c r="BA150" s="57" t="str">
        <f t="shared" si="65"/>
        <v/>
      </c>
      <c r="BB150" s="57" t="str">
        <f t="shared" si="66"/>
        <v/>
      </c>
      <c r="BC150" s="57" t="str">
        <f t="shared" si="67"/>
        <v/>
      </c>
      <c r="BD150" s="57" t="str">
        <f t="shared" si="68"/>
        <v/>
      </c>
      <c r="BE150" s="57" t="str">
        <f t="shared" si="69"/>
        <v/>
      </c>
      <c r="BF150" s="17" t="str">
        <f t="shared" si="55"/>
        <v/>
      </c>
      <c r="BG150" s="17" t="str">
        <f>IF(N150="","",AM150-'Patient Data'!$BG$4)</f>
        <v/>
      </c>
      <c r="BH150" s="18"/>
      <c r="BI150" s="17" t="str">
        <f>IF(O150="","",AO150-'Patient Data'!$BI$4)</f>
        <v/>
      </c>
      <c r="BK150" s="18"/>
      <c r="BL150" s="17" t="str">
        <f t="shared" si="56"/>
        <v/>
      </c>
      <c r="BM150" s="17" t="str">
        <f t="shared" si="57"/>
        <v/>
      </c>
      <c r="BN150" s="18"/>
    </row>
    <row r="151" spans="1:66" s="12" customFormat="1" ht="38.25" customHeight="1" thickBot="1">
      <c r="A151" s="47">
        <f t="shared" si="70"/>
        <v>0</v>
      </c>
      <c r="B151" s="47" t="str">
        <f t="shared" si="71"/>
        <v>2-26</v>
      </c>
      <c r="C151" s="32"/>
      <c r="D151" s="84" t="str">
        <f>$A151&amp;"-"&amp;$B151&amp;"-"&amp;TEXT(ROWS(D$5:D151),"000")</f>
        <v>0-2-26-147</v>
      </c>
      <c r="E151" s="101"/>
      <c r="F151" s="4"/>
      <c r="G151" s="4"/>
      <c r="H151" s="4"/>
      <c r="I151" s="4"/>
      <c r="J151" s="4"/>
      <c r="K151" s="102"/>
      <c r="L151" s="4"/>
      <c r="M151" s="4"/>
      <c r="N151" s="4"/>
      <c r="O151" s="4"/>
      <c r="P151" s="103"/>
      <c r="Q151" s="104"/>
      <c r="R151" s="100"/>
      <c r="S151" s="100"/>
      <c r="T151" s="65"/>
      <c r="U151" s="100"/>
      <c r="V151" s="100"/>
      <c r="W151" s="63"/>
      <c r="X151" s="63"/>
      <c r="Y151" s="63"/>
      <c r="Z151" s="63"/>
      <c r="AA151" s="65"/>
      <c r="AB151" s="65"/>
      <c r="AC151" s="65"/>
      <c r="AD151" s="65"/>
      <c r="AE151" s="65"/>
      <c r="AF151" s="100"/>
      <c r="AG151" s="100"/>
      <c r="AH151" s="65"/>
      <c r="AI151" s="57" t="str">
        <f t="shared" si="48"/>
        <v/>
      </c>
      <c r="AJ151" s="57" t="str">
        <f t="shared" si="49"/>
        <v/>
      </c>
      <c r="AK151" s="57" t="str">
        <f t="shared" si="50"/>
        <v/>
      </c>
      <c r="AL151" s="57" t="str">
        <f t="shared" si="51"/>
        <v/>
      </c>
      <c r="AM151" s="57" t="str">
        <f t="shared" si="52"/>
        <v/>
      </c>
      <c r="AN151" s="58" t="str">
        <f>IF(AM151&lt;'Patient Data'!$BG$4,"Labs complete w/in 45 minutes","")</f>
        <v/>
      </c>
      <c r="AO151" s="57" t="str">
        <f t="shared" si="53"/>
        <v/>
      </c>
      <c r="AP151" s="58" t="str">
        <f>IF(AO151&lt;'Patient Data'!$BI$4,"tPA w/in 60 minutes","")</f>
        <v/>
      </c>
      <c r="AQ151" s="58" t="str">
        <f>IF(BM151&lt;'Patient Data'!$BM$4,"tPA w/in 3 hours","")</f>
        <v/>
      </c>
      <c r="AR151" s="58" t="str">
        <f>IF(BF151&lt;'Patient Data'!$BF$4,"LSN within 3.5 hours","")</f>
        <v/>
      </c>
      <c r="AS151" s="58" t="str">
        <f t="shared" si="54"/>
        <v>-0-0-2-26-147</v>
      </c>
      <c r="AT151" s="57" t="str">
        <f t="shared" si="58"/>
        <v/>
      </c>
      <c r="AU151" s="57" t="str">
        <f t="shared" si="59"/>
        <v/>
      </c>
      <c r="AV151" s="57" t="str">
        <f t="shared" si="60"/>
        <v/>
      </c>
      <c r="AW151" s="57" t="str">
        <f t="shared" si="61"/>
        <v/>
      </c>
      <c r="AX151" s="57" t="str">
        <f t="shared" si="62"/>
        <v/>
      </c>
      <c r="AY151" s="57" t="str">
        <f t="shared" si="63"/>
        <v/>
      </c>
      <c r="AZ151" s="57" t="str">
        <f t="shared" si="64"/>
        <v/>
      </c>
      <c r="BA151" s="57" t="str">
        <f t="shared" si="65"/>
        <v/>
      </c>
      <c r="BB151" s="57" t="str">
        <f t="shared" si="66"/>
        <v/>
      </c>
      <c r="BC151" s="57" t="str">
        <f t="shared" si="67"/>
        <v/>
      </c>
      <c r="BD151" s="57" t="str">
        <f t="shared" si="68"/>
        <v/>
      </c>
      <c r="BE151" s="57" t="str">
        <f t="shared" si="69"/>
        <v/>
      </c>
      <c r="BF151" s="17" t="str">
        <f t="shared" si="55"/>
        <v/>
      </c>
      <c r="BG151" s="17" t="str">
        <f>IF(N151="","",AM151-'Patient Data'!$BG$4)</f>
        <v/>
      </c>
      <c r="BH151" s="18"/>
      <c r="BI151" s="17" t="str">
        <f>IF(O151="","",AO151-'Patient Data'!$BI$4)</f>
        <v/>
      </c>
      <c r="BK151" s="18"/>
      <c r="BL151" s="17" t="str">
        <f t="shared" si="56"/>
        <v/>
      </c>
      <c r="BM151" s="17" t="str">
        <f t="shared" si="57"/>
        <v/>
      </c>
      <c r="BN151" s="18"/>
    </row>
    <row r="152" spans="1:66" s="12" customFormat="1" ht="38.25" customHeight="1" thickBot="1">
      <c r="A152" s="47">
        <f t="shared" si="70"/>
        <v>0</v>
      </c>
      <c r="B152" s="47" t="str">
        <f t="shared" si="71"/>
        <v>2-26</v>
      </c>
      <c r="C152" s="32"/>
      <c r="D152" s="84" t="str">
        <f>$A152&amp;"-"&amp;$B152&amp;"-"&amp;TEXT(ROWS(D$5:D152),"000")</f>
        <v>0-2-26-148</v>
      </c>
      <c r="E152" s="101"/>
      <c r="F152" s="4"/>
      <c r="G152" s="4"/>
      <c r="H152" s="4"/>
      <c r="I152" s="4"/>
      <c r="J152" s="4"/>
      <c r="K152" s="102"/>
      <c r="L152" s="4"/>
      <c r="M152" s="4"/>
      <c r="N152" s="4"/>
      <c r="O152" s="4"/>
      <c r="P152" s="103"/>
      <c r="Q152" s="104"/>
      <c r="R152" s="100"/>
      <c r="S152" s="100"/>
      <c r="T152" s="65"/>
      <c r="U152" s="100"/>
      <c r="V152" s="100"/>
      <c r="W152" s="63"/>
      <c r="X152" s="63"/>
      <c r="Y152" s="63"/>
      <c r="Z152" s="63"/>
      <c r="AA152" s="65"/>
      <c r="AB152" s="65"/>
      <c r="AC152" s="65"/>
      <c r="AD152" s="65"/>
      <c r="AE152" s="65"/>
      <c r="AF152" s="100"/>
      <c r="AG152" s="100"/>
      <c r="AH152" s="65"/>
      <c r="AI152" s="57" t="str">
        <f t="shared" si="48"/>
        <v/>
      </c>
      <c r="AJ152" s="57" t="str">
        <f t="shared" si="49"/>
        <v/>
      </c>
      <c r="AK152" s="57" t="str">
        <f t="shared" si="50"/>
        <v/>
      </c>
      <c r="AL152" s="57" t="str">
        <f t="shared" si="51"/>
        <v/>
      </c>
      <c r="AM152" s="57" t="str">
        <f t="shared" si="52"/>
        <v/>
      </c>
      <c r="AN152" s="58" t="str">
        <f>IF(AM152&lt;'Patient Data'!$BG$4,"Labs complete w/in 45 minutes","")</f>
        <v/>
      </c>
      <c r="AO152" s="57" t="str">
        <f t="shared" si="53"/>
        <v/>
      </c>
      <c r="AP152" s="58" t="str">
        <f>IF(AO152&lt;'Patient Data'!$BI$4,"tPA w/in 60 minutes","")</f>
        <v/>
      </c>
      <c r="AQ152" s="58" t="str">
        <f>IF(BM152&lt;'Patient Data'!$BM$4,"tPA w/in 3 hours","")</f>
        <v/>
      </c>
      <c r="AR152" s="58" t="str">
        <f>IF(BF152&lt;'Patient Data'!$BF$4,"LSN within 3.5 hours","")</f>
        <v/>
      </c>
      <c r="AS152" s="58" t="str">
        <f t="shared" si="54"/>
        <v>-0-0-2-26-148</v>
      </c>
      <c r="AT152" s="57" t="str">
        <f t="shared" si="58"/>
        <v/>
      </c>
      <c r="AU152" s="57" t="str">
        <f t="shared" si="59"/>
        <v/>
      </c>
      <c r="AV152" s="57" t="str">
        <f t="shared" si="60"/>
        <v/>
      </c>
      <c r="AW152" s="57" t="str">
        <f t="shared" si="61"/>
        <v/>
      </c>
      <c r="AX152" s="57" t="str">
        <f t="shared" si="62"/>
        <v/>
      </c>
      <c r="AY152" s="57" t="str">
        <f t="shared" si="63"/>
        <v/>
      </c>
      <c r="AZ152" s="57" t="str">
        <f t="shared" si="64"/>
        <v/>
      </c>
      <c r="BA152" s="57" t="str">
        <f t="shared" si="65"/>
        <v/>
      </c>
      <c r="BB152" s="57" t="str">
        <f t="shared" si="66"/>
        <v/>
      </c>
      <c r="BC152" s="57" t="str">
        <f t="shared" si="67"/>
        <v/>
      </c>
      <c r="BD152" s="57" t="str">
        <f t="shared" si="68"/>
        <v/>
      </c>
      <c r="BE152" s="57" t="str">
        <f t="shared" si="69"/>
        <v/>
      </c>
      <c r="BF152" s="17" t="str">
        <f t="shared" si="55"/>
        <v/>
      </c>
      <c r="BG152" s="17" t="str">
        <f>IF(N152="","",AM152-'Patient Data'!$BG$4)</f>
        <v/>
      </c>
      <c r="BH152" s="18"/>
      <c r="BI152" s="17" t="str">
        <f>IF(O152="","",AO152-'Patient Data'!$BI$4)</f>
        <v/>
      </c>
      <c r="BK152" s="18"/>
      <c r="BL152" s="17" t="str">
        <f t="shared" si="56"/>
        <v/>
      </c>
      <c r="BM152" s="17" t="str">
        <f t="shared" si="57"/>
        <v/>
      </c>
      <c r="BN152" s="18"/>
    </row>
    <row r="153" spans="1:66" s="12" customFormat="1" ht="38.25" customHeight="1" thickBot="1">
      <c r="A153" s="47">
        <f t="shared" si="70"/>
        <v>0</v>
      </c>
      <c r="B153" s="47" t="str">
        <f t="shared" si="71"/>
        <v>2-26</v>
      </c>
      <c r="C153" s="32"/>
      <c r="D153" s="84" t="str">
        <f>$A153&amp;"-"&amp;$B153&amp;"-"&amp;TEXT(ROWS(D$5:D153),"000")</f>
        <v>0-2-26-149</v>
      </c>
      <c r="E153" s="101"/>
      <c r="F153" s="4"/>
      <c r="G153" s="4"/>
      <c r="H153" s="4"/>
      <c r="I153" s="4"/>
      <c r="J153" s="4"/>
      <c r="K153" s="102"/>
      <c r="L153" s="4"/>
      <c r="M153" s="4"/>
      <c r="N153" s="4"/>
      <c r="O153" s="4"/>
      <c r="P153" s="103"/>
      <c r="Q153" s="104"/>
      <c r="R153" s="100"/>
      <c r="S153" s="100"/>
      <c r="T153" s="65"/>
      <c r="U153" s="100"/>
      <c r="V153" s="100"/>
      <c r="W153" s="63"/>
      <c r="X153" s="63"/>
      <c r="Y153" s="63"/>
      <c r="Z153" s="63"/>
      <c r="AA153" s="65"/>
      <c r="AB153" s="65"/>
      <c r="AC153" s="65"/>
      <c r="AD153" s="65"/>
      <c r="AE153" s="65"/>
      <c r="AF153" s="100"/>
      <c r="AG153" s="100"/>
      <c r="AH153" s="65"/>
      <c r="AI153" s="57" t="str">
        <f t="shared" si="48"/>
        <v/>
      </c>
      <c r="AJ153" s="57" t="str">
        <f t="shared" si="49"/>
        <v/>
      </c>
      <c r="AK153" s="57" t="str">
        <f t="shared" si="50"/>
        <v/>
      </c>
      <c r="AL153" s="57" t="str">
        <f t="shared" si="51"/>
        <v/>
      </c>
      <c r="AM153" s="57" t="str">
        <f t="shared" si="52"/>
        <v/>
      </c>
      <c r="AN153" s="58" t="str">
        <f>IF(AM153&lt;'Patient Data'!$BG$4,"Labs complete w/in 45 minutes","")</f>
        <v/>
      </c>
      <c r="AO153" s="57" t="str">
        <f t="shared" si="53"/>
        <v/>
      </c>
      <c r="AP153" s="58" t="str">
        <f>IF(AO153&lt;'Patient Data'!$BI$4,"tPA w/in 60 minutes","")</f>
        <v/>
      </c>
      <c r="AQ153" s="58" t="str">
        <f>IF(BM153&lt;'Patient Data'!$BM$4,"tPA w/in 3 hours","")</f>
        <v/>
      </c>
      <c r="AR153" s="58" t="str">
        <f>IF(BF153&lt;'Patient Data'!$BF$4,"LSN within 3.5 hours","")</f>
        <v/>
      </c>
      <c r="AS153" s="58" t="str">
        <f t="shared" si="54"/>
        <v>-0-0-2-26-149</v>
      </c>
      <c r="AT153" s="57" t="str">
        <f t="shared" si="58"/>
        <v/>
      </c>
      <c r="AU153" s="57" t="str">
        <f t="shared" si="59"/>
        <v/>
      </c>
      <c r="AV153" s="57" t="str">
        <f t="shared" si="60"/>
        <v/>
      </c>
      <c r="AW153" s="57" t="str">
        <f t="shared" si="61"/>
        <v/>
      </c>
      <c r="AX153" s="57" t="str">
        <f t="shared" si="62"/>
        <v/>
      </c>
      <c r="AY153" s="57" t="str">
        <f t="shared" si="63"/>
        <v/>
      </c>
      <c r="AZ153" s="57" t="str">
        <f t="shared" si="64"/>
        <v/>
      </c>
      <c r="BA153" s="57" t="str">
        <f t="shared" si="65"/>
        <v/>
      </c>
      <c r="BB153" s="57" t="str">
        <f t="shared" si="66"/>
        <v/>
      </c>
      <c r="BC153" s="57" t="str">
        <f t="shared" si="67"/>
        <v/>
      </c>
      <c r="BD153" s="57" t="str">
        <f t="shared" si="68"/>
        <v/>
      </c>
      <c r="BE153" s="57" t="str">
        <f t="shared" si="69"/>
        <v/>
      </c>
      <c r="BF153" s="17" t="str">
        <f t="shared" si="55"/>
        <v/>
      </c>
      <c r="BG153" s="17" t="str">
        <f>IF(N153="","",AM153-'Patient Data'!$BG$4)</f>
        <v/>
      </c>
      <c r="BH153" s="18"/>
      <c r="BI153" s="17" t="str">
        <f>IF(O153="","",AO153-'Patient Data'!$BI$4)</f>
        <v/>
      </c>
      <c r="BK153" s="18"/>
      <c r="BL153" s="17" t="str">
        <f t="shared" si="56"/>
        <v/>
      </c>
      <c r="BM153" s="17" t="str">
        <f t="shared" si="57"/>
        <v/>
      </c>
      <c r="BN153" s="18"/>
    </row>
    <row r="154" spans="1:66" s="12" customFormat="1" ht="38.25" customHeight="1" thickBot="1">
      <c r="A154" s="47">
        <f t="shared" si="70"/>
        <v>0</v>
      </c>
      <c r="B154" s="47" t="str">
        <f t="shared" si="71"/>
        <v>2-26</v>
      </c>
      <c r="C154" s="32"/>
      <c r="D154" s="84" t="str">
        <f>$A154&amp;"-"&amp;$B154&amp;"-"&amp;TEXT(ROWS(D$5:D154),"000")</f>
        <v>0-2-26-150</v>
      </c>
      <c r="E154" s="101"/>
      <c r="F154" s="4"/>
      <c r="G154" s="4"/>
      <c r="H154" s="4"/>
      <c r="I154" s="4"/>
      <c r="J154" s="4"/>
      <c r="K154" s="102"/>
      <c r="L154" s="4"/>
      <c r="M154" s="4"/>
      <c r="N154" s="4"/>
      <c r="O154" s="4"/>
      <c r="P154" s="103"/>
      <c r="Q154" s="104"/>
      <c r="R154" s="100"/>
      <c r="S154" s="100"/>
      <c r="T154" s="65"/>
      <c r="U154" s="100"/>
      <c r="V154" s="100"/>
      <c r="W154" s="63"/>
      <c r="X154" s="63"/>
      <c r="Y154" s="63"/>
      <c r="Z154" s="63"/>
      <c r="AA154" s="65"/>
      <c r="AB154" s="65"/>
      <c r="AC154" s="65"/>
      <c r="AD154" s="65"/>
      <c r="AE154" s="65"/>
      <c r="AF154" s="100"/>
      <c r="AG154" s="100"/>
      <c r="AH154" s="65"/>
      <c r="AI154" s="57" t="str">
        <f t="shared" si="48"/>
        <v/>
      </c>
      <c r="AJ154" s="57" t="str">
        <f t="shared" si="49"/>
        <v/>
      </c>
      <c r="AK154" s="57" t="str">
        <f t="shared" si="50"/>
        <v/>
      </c>
      <c r="AL154" s="57" t="str">
        <f t="shared" si="51"/>
        <v/>
      </c>
      <c r="AM154" s="57" t="str">
        <f t="shared" si="52"/>
        <v/>
      </c>
      <c r="AN154" s="58" t="str">
        <f>IF(AM154&lt;'Patient Data'!$BG$4,"Labs complete w/in 45 minutes","")</f>
        <v/>
      </c>
      <c r="AO154" s="57" t="str">
        <f t="shared" si="53"/>
        <v/>
      </c>
      <c r="AP154" s="58" t="str">
        <f>IF(AO154&lt;'Patient Data'!$BI$4,"tPA w/in 60 minutes","")</f>
        <v/>
      </c>
      <c r="AQ154" s="58" t="str">
        <f>IF(BM154&lt;'Patient Data'!$BM$4,"tPA w/in 3 hours","")</f>
        <v/>
      </c>
      <c r="AR154" s="58" t="str">
        <f>IF(BF154&lt;'Patient Data'!$BF$4,"LSN within 3.5 hours","")</f>
        <v/>
      </c>
      <c r="AS154" s="58" t="str">
        <f t="shared" si="54"/>
        <v>-0-0-2-26-150</v>
      </c>
      <c r="AT154" s="57" t="str">
        <f t="shared" si="58"/>
        <v/>
      </c>
      <c r="AU154" s="57" t="str">
        <f t="shared" si="59"/>
        <v/>
      </c>
      <c r="AV154" s="57" t="str">
        <f t="shared" si="60"/>
        <v/>
      </c>
      <c r="AW154" s="57" t="str">
        <f t="shared" si="61"/>
        <v/>
      </c>
      <c r="AX154" s="57" t="str">
        <f t="shared" si="62"/>
        <v/>
      </c>
      <c r="AY154" s="57" t="str">
        <f t="shared" si="63"/>
        <v/>
      </c>
      <c r="AZ154" s="57" t="str">
        <f t="shared" si="64"/>
        <v/>
      </c>
      <c r="BA154" s="57" t="str">
        <f t="shared" si="65"/>
        <v/>
      </c>
      <c r="BB154" s="57" t="str">
        <f t="shared" si="66"/>
        <v/>
      </c>
      <c r="BC154" s="57" t="str">
        <f t="shared" si="67"/>
        <v/>
      </c>
      <c r="BD154" s="57" t="str">
        <f t="shared" si="68"/>
        <v/>
      </c>
      <c r="BE154" s="57" t="str">
        <f t="shared" si="69"/>
        <v/>
      </c>
      <c r="BF154" s="17" t="str">
        <f t="shared" si="55"/>
        <v/>
      </c>
      <c r="BG154" s="17" t="str">
        <f>IF(N154="","",AM154-'Patient Data'!$BG$4)</f>
        <v/>
      </c>
      <c r="BH154" s="18"/>
      <c r="BI154" s="17" t="str">
        <f>IF(O154="","",AO154-'Patient Data'!$BI$4)</f>
        <v/>
      </c>
      <c r="BK154" s="18"/>
      <c r="BL154" s="17" t="str">
        <f t="shared" si="56"/>
        <v/>
      </c>
      <c r="BM154" s="17" t="str">
        <f t="shared" si="57"/>
        <v/>
      </c>
      <c r="BN154" s="18"/>
    </row>
    <row r="155" spans="1:66" s="12" customFormat="1" ht="38.25" customHeight="1" thickBot="1">
      <c r="A155" s="47">
        <f t="shared" si="70"/>
        <v>0</v>
      </c>
      <c r="B155" s="47" t="str">
        <f t="shared" si="71"/>
        <v>2-26</v>
      </c>
      <c r="C155" s="32"/>
      <c r="D155" s="84" t="str">
        <f>$A155&amp;"-"&amp;$B155&amp;"-"&amp;TEXT(ROWS(D$5:D155),"000")</f>
        <v>0-2-26-151</v>
      </c>
      <c r="E155" s="101"/>
      <c r="F155" s="4"/>
      <c r="G155" s="4"/>
      <c r="H155" s="4"/>
      <c r="I155" s="4"/>
      <c r="J155" s="4"/>
      <c r="K155" s="102"/>
      <c r="L155" s="4"/>
      <c r="M155" s="4"/>
      <c r="N155" s="4"/>
      <c r="O155" s="4"/>
      <c r="P155" s="103"/>
      <c r="Q155" s="104"/>
      <c r="R155" s="100"/>
      <c r="S155" s="100"/>
      <c r="T155" s="65"/>
      <c r="U155" s="100"/>
      <c r="V155" s="100"/>
      <c r="W155" s="63"/>
      <c r="X155" s="63"/>
      <c r="Y155" s="63"/>
      <c r="Z155" s="63"/>
      <c r="AA155" s="65"/>
      <c r="AB155" s="65"/>
      <c r="AC155" s="65"/>
      <c r="AD155" s="65"/>
      <c r="AE155" s="65"/>
      <c r="AF155" s="100"/>
      <c r="AG155" s="100"/>
      <c r="AH155" s="65"/>
      <c r="AI155" s="57" t="str">
        <f t="shared" si="48"/>
        <v/>
      </c>
      <c r="AJ155" s="57" t="str">
        <f t="shared" si="49"/>
        <v/>
      </c>
      <c r="AK155" s="57" t="str">
        <f t="shared" si="50"/>
        <v/>
      </c>
      <c r="AL155" s="57" t="str">
        <f t="shared" si="51"/>
        <v/>
      </c>
      <c r="AM155" s="57" t="str">
        <f t="shared" si="52"/>
        <v/>
      </c>
      <c r="AN155" s="58" t="str">
        <f>IF(AM155&lt;'Patient Data'!$BG$4,"Labs complete w/in 45 minutes","")</f>
        <v/>
      </c>
      <c r="AO155" s="57" t="str">
        <f t="shared" si="53"/>
        <v/>
      </c>
      <c r="AP155" s="58" t="str">
        <f>IF(AO155&lt;'Patient Data'!$BI$4,"tPA w/in 60 minutes","")</f>
        <v/>
      </c>
      <c r="AQ155" s="58" t="str">
        <f>IF(BM155&lt;'Patient Data'!$BM$4,"tPA w/in 3 hours","")</f>
        <v/>
      </c>
      <c r="AR155" s="58" t="str">
        <f>IF(BF155&lt;'Patient Data'!$BF$4,"LSN within 3.5 hours","")</f>
        <v/>
      </c>
      <c r="AS155" s="58" t="str">
        <f t="shared" si="54"/>
        <v>-0-0-2-26-151</v>
      </c>
      <c r="AT155" s="57" t="str">
        <f t="shared" si="58"/>
        <v/>
      </c>
      <c r="AU155" s="57" t="str">
        <f t="shared" si="59"/>
        <v/>
      </c>
      <c r="AV155" s="57" t="str">
        <f t="shared" si="60"/>
        <v/>
      </c>
      <c r="AW155" s="57" t="str">
        <f t="shared" si="61"/>
        <v/>
      </c>
      <c r="AX155" s="57" t="str">
        <f t="shared" si="62"/>
        <v/>
      </c>
      <c r="AY155" s="57" t="str">
        <f t="shared" si="63"/>
        <v/>
      </c>
      <c r="AZ155" s="57" t="str">
        <f t="shared" si="64"/>
        <v/>
      </c>
      <c r="BA155" s="57" t="str">
        <f t="shared" si="65"/>
        <v/>
      </c>
      <c r="BB155" s="57" t="str">
        <f t="shared" si="66"/>
        <v/>
      </c>
      <c r="BC155" s="57" t="str">
        <f t="shared" si="67"/>
        <v/>
      </c>
      <c r="BD155" s="57" t="str">
        <f t="shared" si="68"/>
        <v/>
      </c>
      <c r="BE155" s="57" t="str">
        <f t="shared" si="69"/>
        <v/>
      </c>
      <c r="BF155" s="17" t="str">
        <f t="shared" si="55"/>
        <v/>
      </c>
      <c r="BG155" s="17" t="str">
        <f>IF(N155="","",AM155-'Patient Data'!$BG$4)</f>
        <v/>
      </c>
      <c r="BH155" s="18"/>
      <c r="BI155" s="17" t="str">
        <f>IF(O155="","",AO155-'Patient Data'!$BI$4)</f>
        <v/>
      </c>
      <c r="BK155" s="18"/>
      <c r="BL155" s="17" t="str">
        <f t="shared" si="56"/>
        <v/>
      </c>
      <c r="BM155" s="17" t="str">
        <f t="shared" si="57"/>
        <v/>
      </c>
      <c r="BN155" s="18"/>
    </row>
    <row r="156" spans="1:66" s="12" customFormat="1" ht="38.25" customHeight="1" thickBot="1">
      <c r="A156" s="47">
        <f t="shared" si="70"/>
        <v>0</v>
      </c>
      <c r="B156" s="47" t="str">
        <f t="shared" si="71"/>
        <v>2-26</v>
      </c>
      <c r="C156" s="32"/>
      <c r="D156" s="84" t="str">
        <f>$A156&amp;"-"&amp;$B156&amp;"-"&amp;TEXT(ROWS(D$5:D156),"000")</f>
        <v>0-2-26-152</v>
      </c>
      <c r="E156" s="101"/>
      <c r="F156" s="4"/>
      <c r="G156" s="4"/>
      <c r="H156" s="4"/>
      <c r="I156" s="4"/>
      <c r="J156" s="4"/>
      <c r="K156" s="102"/>
      <c r="L156" s="4"/>
      <c r="M156" s="4"/>
      <c r="N156" s="4"/>
      <c r="O156" s="4"/>
      <c r="P156" s="103"/>
      <c r="Q156" s="104"/>
      <c r="R156" s="100"/>
      <c r="S156" s="100"/>
      <c r="T156" s="65"/>
      <c r="U156" s="100"/>
      <c r="V156" s="100"/>
      <c r="W156" s="63"/>
      <c r="X156" s="63"/>
      <c r="Y156" s="63"/>
      <c r="Z156" s="63"/>
      <c r="AA156" s="65"/>
      <c r="AB156" s="65"/>
      <c r="AC156" s="65"/>
      <c r="AD156" s="65"/>
      <c r="AE156" s="65"/>
      <c r="AF156" s="100"/>
      <c r="AG156" s="100"/>
      <c r="AH156" s="65"/>
      <c r="AI156" s="57" t="str">
        <f t="shared" si="48"/>
        <v/>
      </c>
      <c r="AJ156" s="57" t="str">
        <f t="shared" si="49"/>
        <v/>
      </c>
      <c r="AK156" s="57" t="str">
        <f t="shared" si="50"/>
        <v/>
      </c>
      <c r="AL156" s="57" t="str">
        <f t="shared" si="51"/>
        <v/>
      </c>
      <c r="AM156" s="57" t="str">
        <f t="shared" si="52"/>
        <v/>
      </c>
      <c r="AN156" s="58" t="str">
        <f>IF(AM156&lt;'Patient Data'!$BG$4,"Labs complete w/in 45 minutes","")</f>
        <v/>
      </c>
      <c r="AO156" s="57" t="str">
        <f t="shared" si="53"/>
        <v/>
      </c>
      <c r="AP156" s="58" t="str">
        <f>IF(AO156&lt;'Patient Data'!$BI$4,"tPA w/in 60 minutes","")</f>
        <v/>
      </c>
      <c r="AQ156" s="58" t="str">
        <f>IF(BM156&lt;'Patient Data'!$BM$4,"tPA w/in 3 hours","")</f>
        <v/>
      </c>
      <c r="AR156" s="58" t="str">
        <f>IF(BF156&lt;'Patient Data'!$BF$4,"LSN within 3.5 hours","")</f>
        <v/>
      </c>
      <c r="AS156" s="58" t="str">
        <f t="shared" si="54"/>
        <v>-0-0-2-26-152</v>
      </c>
      <c r="AT156" s="57" t="str">
        <f t="shared" si="58"/>
        <v/>
      </c>
      <c r="AU156" s="57" t="str">
        <f t="shared" si="59"/>
        <v/>
      </c>
      <c r="AV156" s="57" t="str">
        <f t="shared" si="60"/>
        <v/>
      </c>
      <c r="AW156" s="57" t="str">
        <f t="shared" si="61"/>
        <v/>
      </c>
      <c r="AX156" s="57" t="str">
        <f t="shared" si="62"/>
        <v/>
      </c>
      <c r="AY156" s="57" t="str">
        <f t="shared" si="63"/>
        <v/>
      </c>
      <c r="AZ156" s="57" t="str">
        <f t="shared" si="64"/>
        <v/>
      </c>
      <c r="BA156" s="57" t="str">
        <f t="shared" si="65"/>
        <v/>
      </c>
      <c r="BB156" s="57" t="str">
        <f t="shared" si="66"/>
        <v/>
      </c>
      <c r="BC156" s="57" t="str">
        <f t="shared" si="67"/>
        <v/>
      </c>
      <c r="BD156" s="57" t="str">
        <f t="shared" si="68"/>
        <v/>
      </c>
      <c r="BE156" s="57" t="str">
        <f t="shared" si="69"/>
        <v/>
      </c>
      <c r="BF156" s="17" t="str">
        <f t="shared" si="55"/>
        <v/>
      </c>
      <c r="BG156" s="17" t="str">
        <f>IF(N156="","",AM156-'Patient Data'!$BG$4)</f>
        <v/>
      </c>
      <c r="BH156" s="18"/>
      <c r="BI156" s="17" t="str">
        <f>IF(O156="","",AO156-'Patient Data'!$BI$4)</f>
        <v/>
      </c>
      <c r="BK156" s="18"/>
      <c r="BL156" s="17" t="str">
        <f t="shared" si="56"/>
        <v/>
      </c>
      <c r="BM156" s="17" t="str">
        <f t="shared" si="57"/>
        <v/>
      </c>
      <c r="BN156" s="18"/>
    </row>
    <row r="157" spans="1:66" s="12" customFormat="1" ht="38.25" customHeight="1" thickBot="1">
      <c r="A157" s="47">
        <f t="shared" si="70"/>
        <v>0</v>
      </c>
      <c r="B157" s="47" t="str">
        <f t="shared" si="71"/>
        <v>2-26</v>
      </c>
      <c r="C157" s="32"/>
      <c r="D157" s="84" t="str">
        <f>$A157&amp;"-"&amp;$B157&amp;"-"&amp;TEXT(ROWS(D$5:D157),"000")</f>
        <v>0-2-26-153</v>
      </c>
      <c r="E157" s="101"/>
      <c r="F157" s="4"/>
      <c r="G157" s="4"/>
      <c r="H157" s="4"/>
      <c r="I157" s="4"/>
      <c r="J157" s="4"/>
      <c r="K157" s="102"/>
      <c r="L157" s="4"/>
      <c r="M157" s="4"/>
      <c r="N157" s="4"/>
      <c r="O157" s="4"/>
      <c r="P157" s="103"/>
      <c r="Q157" s="104"/>
      <c r="R157" s="100"/>
      <c r="S157" s="100"/>
      <c r="T157" s="65"/>
      <c r="U157" s="100"/>
      <c r="V157" s="100"/>
      <c r="W157" s="63"/>
      <c r="X157" s="63"/>
      <c r="Y157" s="63"/>
      <c r="Z157" s="63"/>
      <c r="AA157" s="65"/>
      <c r="AB157" s="65"/>
      <c r="AC157" s="65"/>
      <c r="AD157" s="65"/>
      <c r="AE157" s="65"/>
      <c r="AF157" s="100"/>
      <c r="AG157" s="100"/>
      <c r="AH157" s="65"/>
      <c r="AI157" s="57" t="str">
        <f t="shared" si="48"/>
        <v/>
      </c>
      <c r="AJ157" s="57" t="str">
        <f t="shared" si="49"/>
        <v/>
      </c>
      <c r="AK157" s="57" t="str">
        <f t="shared" si="50"/>
        <v/>
      </c>
      <c r="AL157" s="57" t="str">
        <f t="shared" si="51"/>
        <v/>
      </c>
      <c r="AM157" s="57" t="str">
        <f t="shared" si="52"/>
        <v/>
      </c>
      <c r="AN157" s="58" t="str">
        <f>IF(AM157&lt;'Patient Data'!$BG$4,"Labs complete w/in 45 minutes","")</f>
        <v/>
      </c>
      <c r="AO157" s="57" t="str">
        <f t="shared" si="53"/>
        <v/>
      </c>
      <c r="AP157" s="58" t="str">
        <f>IF(AO157&lt;'Patient Data'!$BI$4,"tPA w/in 60 minutes","")</f>
        <v/>
      </c>
      <c r="AQ157" s="58" t="str">
        <f>IF(BM157&lt;'Patient Data'!$BM$4,"tPA w/in 3 hours","")</f>
        <v/>
      </c>
      <c r="AR157" s="58" t="str">
        <f>IF(BF157&lt;'Patient Data'!$BF$4,"LSN within 3.5 hours","")</f>
        <v/>
      </c>
      <c r="AS157" s="58" t="str">
        <f t="shared" si="54"/>
        <v>-0-0-2-26-153</v>
      </c>
      <c r="AT157" s="57" t="str">
        <f t="shared" si="58"/>
        <v/>
      </c>
      <c r="AU157" s="57" t="str">
        <f t="shared" si="59"/>
        <v/>
      </c>
      <c r="AV157" s="57" t="str">
        <f t="shared" si="60"/>
        <v/>
      </c>
      <c r="AW157" s="57" t="str">
        <f t="shared" si="61"/>
        <v/>
      </c>
      <c r="AX157" s="57" t="str">
        <f t="shared" si="62"/>
        <v/>
      </c>
      <c r="AY157" s="57" t="str">
        <f t="shared" si="63"/>
        <v/>
      </c>
      <c r="AZ157" s="57" t="str">
        <f t="shared" si="64"/>
        <v/>
      </c>
      <c r="BA157" s="57" t="str">
        <f t="shared" si="65"/>
        <v/>
      </c>
      <c r="BB157" s="57" t="str">
        <f t="shared" si="66"/>
        <v/>
      </c>
      <c r="BC157" s="57" t="str">
        <f t="shared" si="67"/>
        <v/>
      </c>
      <c r="BD157" s="57" t="str">
        <f t="shared" si="68"/>
        <v/>
      </c>
      <c r="BE157" s="57" t="str">
        <f t="shared" si="69"/>
        <v/>
      </c>
      <c r="BF157" s="17" t="str">
        <f t="shared" si="55"/>
        <v/>
      </c>
      <c r="BG157" s="17" t="str">
        <f>IF(N157="","",AM157-'Patient Data'!$BG$4)</f>
        <v/>
      </c>
      <c r="BH157" s="18"/>
      <c r="BI157" s="17" t="str">
        <f>IF(O157="","",AO157-'Patient Data'!$BI$4)</f>
        <v/>
      </c>
      <c r="BK157" s="18"/>
      <c r="BL157" s="17" t="str">
        <f t="shared" si="56"/>
        <v/>
      </c>
      <c r="BM157" s="17" t="str">
        <f t="shared" si="57"/>
        <v/>
      </c>
      <c r="BN157" s="18"/>
    </row>
    <row r="158" spans="1:66" s="12" customFormat="1" ht="38.25" customHeight="1" thickBot="1">
      <c r="A158" s="47">
        <f t="shared" si="70"/>
        <v>0</v>
      </c>
      <c r="B158" s="47" t="str">
        <f t="shared" si="71"/>
        <v>2-26</v>
      </c>
      <c r="C158" s="32"/>
      <c r="D158" s="84" t="str">
        <f>$A158&amp;"-"&amp;$B158&amp;"-"&amp;TEXT(ROWS(D$5:D158),"000")</f>
        <v>0-2-26-154</v>
      </c>
      <c r="E158" s="101"/>
      <c r="F158" s="4"/>
      <c r="G158" s="4"/>
      <c r="H158" s="4"/>
      <c r="I158" s="4"/>
      <c r="J158" s="4"/>
      <c r="K158" s="102"/>
      <c r="L158" s="4"/>
      <c r="M158" s="4"/>
      <c r="N158" s="4"/>
      <c r="O158" s="4"/>
      <c r="P158" s="103"/>
      <c r="Q158" s="104"/>
      <c r="R158" s="100"/>
      <c r="S158" s="100"/>
      <c r="T158" s="65"/>
      <c r="U158" s="100"/>
      <c r="V158" s="100"/>
      <c r="W158" s="63"/>
      <c r="X158" s="63"/>
      <c r="Y158" s="63"/>
      <c r="Z158" s="63"/>
      <c r="AA158" s="65"/>
      <c r="AB158" s="65"/>
      <c r="AC158" s="65"/>
      <c r="AD158" s="65"/>
      <c r="AE158" s="65"/>
      <c r="AF158" s="100"/>
      <c r="AG158" s="100"/>
      <c r="AH158" s="65"/>
      <c r="AI158" s="57" t="str">
        <f t="shared" si="48"/>
        <v/>
      </c>
      <c r="AJ158" s="57" t="str">
        <f t="shared" si="49"/>
        <v/>
      </c>
      <c r="AK158" s="57" t="str">
        <f t="shared" si="50"/>
        <v/>
      </c>
      <c r="AL158" s="57" t="str">
        <f t="shared" si="51"/>
        <v/>
      </c>
      <c r="AM158" s="57" t="str">
        <f t="shared" si="52"/>
        <v/>
      </c>
      <c r="AN158" s="58" t="str">
        <f>IF(AM158&lt;'Patient Data'!$BG$4,"Labs complete w/in 45 minutes","")</f>
        <v/>
      </c>
      <c r="AO158" s="57" t="str">
        <f t="shared" si="53"/>
        <v/>
      </c>
      <c r="AP158" s="58" t="str">
        <f>IF(AO158&lt;'Patient Data'!$BI$4,"tPA w/in 60 minutes","")</f>
        <v/>
      </c>
      <c r="AQ158" s="58" t="str">
        <f>IF(BM158&lt;'Patient Data'!$BM$4,"tPA w/in 3 hours","")</f>
        <v/>
      </c>
      <c r="AR158" s="58" t="str">
        <f>IF(BF158&lt;'Patient Data'!$BF$4,"LSN within 3.5 hours","")</f>
        <v/>
      </c>
      <c r="AS158" s="58" t="str">
        <f t="shared" si="54"/>
        <v>-0-0-2-26-154</v>
      </c>
      <c r="AT158" s="57" t="str">
        <f t="shared" si="58"/>
        <v/>
      </c>
      <c r="AU158" s="57" t="str">
        <f t="shared" si="59"/>
        <v/>
      </c>
      <c r="AV158" s="57" t="str">
        <f t="shared" si="60"/>
        <v/>
      </c>
      <c r="AW158" s="57" t="str">
        <f t="shared" si="61"/>
        <v/>
      </c>
      <c r="AX158" s="57" t="str">
        <f t="shared" si="62"/>
        <v/>
      </c>
      <c r="AY158" s="57" t="str">
        <f t="shared" si="63"/>
        <v/>
      </c>
      <c r="AZ158" s="57" t="str">
        <f t="shared" si="64"/>
        <v/>
      </c>
      <c r="BA158" s="57" t="str">
        <f t="shared" si="65"/>
        <v/>
      </c>
      <c r="BB158" s="57" t="str">
        <f t="shared" si="66"/>
        <v/>
      </c>
      <c r="BC158" s="57" t="str">
        <f t="shared" si="67"/>
        <v/>
      </c>
      <c r="BD158" s="57" t="str">
        <f t="shared" si="68"/>
        <v/>
      </c>
      <c r="BE158" s="57" t="str">
        <f t="shared" si="69"/>
        <v/>
      </c>
      <c r="BF158" s="17" t="str">
        <f t="shared" si="55"/>
        <v/>
      </c>
      <c r="BG158" s="17" t="str">
        <f>IF(N158="","",AM158-'Patient Data'!$BG$4)</f>
        <v/>
      </c>
      <c r="BH158" s="18"/>
      <c r="BI158" s="17" t="str">
        <f>IF(O158="","",AO158-'Patient Data'!$BI$4)</f>
        <v/>
      </c>
      <c r="BK158" s="18"/>
      <c r="BL158" s="17" t="str">
        <f t="shared" si="56"/>
        <v/>
      </c>
      <c r="BM158" s="17" t="str">
        <f t="shared" si="57"/>
        <v/>
      </c>
      <c r="BN158" s="18"/>
    </row>
    <row r="159" spans="1:66" s="12" customFormat="1" ht="38.25" customHeight="1" thickBot="1">
      <c r="A159" s="47">
        <f t="shared" si="70"/>
        <v>0</v>
      </c>
      <c r="B159" s="47" t="str">
        <f t="shared" si="71"/>
        <v>2-26</v>
      </c>
      <c r="C159" s="32"/>
      <c r="D159" s="84" t="str">
        <f>$A159&amp;"-"&amp;$B159&amp;"-"&amp;TEXT(ROWS(D$5:D159),"000")</f>
        <v>0-2-26-155</v>
      </c>
      <c r="E159" s="101"/>
      <c r="F159" s="4"/>
      <c r="G159" s="4"/>
      <c r="H159" s="4"/>
      <c r="I159" s="4"/>
      <c r="J159" s="4"/>
      <c r="K159" s="102"/>
      <c r="L159" s="4"/>
      <c r="M159" s="4"/>
      <c r="N159" s="4"/>
      <c r="O159" s="4"/>
      <c r="P159" s="103"/>
      <c r="Q159" s="104"/>
      <c r="R159" s="100"/>
      <c r="S159" s="100"/>
      <c r="T159" s="65"/>
      <c r="U159" s="100"/>
      <c r="V159" s="100"/>
      <c r="W159" s="63"/>
      <c r="X159" s="63"/>
      <c r="Y159" s="63"/>
      <c r="Z159" s="63"/>
      <c r="AA159" s="65"/>
      <c r="AB159" s="65"/>
      <c r="AC159" s="65"/>
      <c r="AD159" s="65"/>
      <c r="AE159" s="65"/>
      <c r="AF159" s="100"/>
      <c r="AG159" s="100"/>
      <c r="AH159" s="65"/>
      <c r="AI159" s="57" t="str">
        <f t="shared" si="48"/>
        <v/>
      </c>
      <c r="AJ159" s="57" t="str">
        <f t="shared" si="49"/>
        <v/>
      </c>
      <c r="AK159" s="57" t="str">
        <f t="shared" si="50"/>
        <v/>
      </c>
      <c r="AL159" s="57" t="str">
        <f t="shared" si="51"/>
        <v/>
      </c>
      <c r="AM159" s="57" t="str">
        <f t="shared" si="52"/>
        <v/>
      </c>
      <c r="AN159" s="58" t="str">
        <f>IF(AM159&lt;'Patient Data'!$BG$4,"Labs complete w/in 45 minutes","")</f>
        <v/>
      </c>
      <c r="AO159" s="57" t="str">
        <f t="shared" si="53"/>
        <v/>
      </c>
      <c r="AP159" s="58" t="str">
        <f>IF(AO159&lt;'Patient Data'!$BI$4,"tPA w/in 60 minutes","")</f>
        <v/>
      </c>
      <c r="AQ159" s="58" t="str">
        <f>IF(BM159&lt;'Patient Data'!$BM$4,"tPA w/in 3 hours","")</f>
        <v/>
      </c>
      <c r="AR159" s="58" t="str">
        <f>IF(BF159&lt;'Patient Data'!$BF$4,"LSN within 3.5 hours","")</f>
        <v/>
      </c>
      <c r="AS159" s="58" t="str">
        <f t="shared" si="54"/>
        <v>-0-0-2-26-155</v>
      </c>
      <c r="AT159" s="57" t="str">
        <f t="shared" si="58"/>
        <v/>
      </c>
      <c r="AU159" s="57" t="str">
        <f t="shared" si="59"/>
        <v/>
      </c>
      <c r="AV159" s="57" t="str">
        <f t="shared" si="60"/>
        <v/>
      </c>
      <c r="AW159" s="57" t="str">
        <f t="shared" si="61"/>
        <v/>
      </c>
      <c r="AX159" s="57" t="str">
        <f t="shared" si="62"/>
        <v/>
      </c>
      <c r="AY159" s="57" t="str">
        <f t="shared" si="63"/>
        <v/>
      </c>
      <c r="AZ159" s="57" t="str">
        <f t="shared" si="64"/>
        <v/>
      </c>
      <c r="BA159" s="57" t="str">
        <f t="shared" si="65"/>
        <v/>
      </c>
      <c r="BB159" s="57" t="str">
        <f t="shared" si="66"/>
        <v/>
      </c>
      <c r="BC159" s="57" t="str">
        <f t="shared" si="67"/>
        <v/>
      </c>
      <c r="BD159" s="57" t="str">
        <f t="shared" si="68"/>
        <v/>
      </c>
      <c r="BE159" s="57" t="str">
        <f t="shared" si="69"/>
        <v/>
      </c>
      <c r="BF159" s="17" t="str">
        <f t="shared" si="55"/>
        <v/>
      </c>
      <c r="BG159" s="17" t="str">
        <f>IF(N159="","",AM159-'Patient Data'!$BG$4)</f>
        <v/>
      </c>
      <c r="BH159" s="18"/>
      <c r="BI159" s="17" t="str">
        <f>IF(O159="","",AO159-'Patient Data'!$BI$4)</f>
        <v/>
      </c>
      <c r="BK159" s="18"/>
      <c r="BL159" s="17" t="str">
        <f t="shared" si="56"/>
        <v/>
      </c>
      <c r="BM159" s="17" t="str">
        <f t="shared" si="57"/>
        <v/>
      </c>
      <c r="BN159" s="18"/>
    </row>
    <row r="160" spans="1:66" s="12" customFormat="1" ht="38.25" customHeight="1" thickBot="1">
      <c r="A160" s="47">
        <f t="shared" si="70"/>
        <v>0</v>
      </c>
      <c r="B160" s="47" t="str">
        <f t="shared" si="71"/>
        <v>2-26</v>
      </c>
      <c r="C160" s="32"/>
      <c r="D160" s="84" t="str">
        <f>$A160&amp;"-"&amp;$B160&amp;"-"&amp;TEXT(ROWS(D$5:D160),"000")</f>
        <v>0-2-26-156</v>
      </c>
      <c r="E160" s="101"/>
      <c r="F160" s="4"/>
      <c r="G160" s="4"/>
      <c r="H160" s="4"/>
      <c r="I160" s="4"/>
      <c r="J160" s="4"/>
      <c r="K160" s="102"/>
      <c r="L160" s="4"/>
      <c r="M160" s="4"/>
      <c r="N160" s="4"/>
      <c r="O160" s="4"/>
      <c r="P160" s="103"/>
      <c r="Q160" s="104"/>
      <c r="R160" s="100"/>
      <c r="S160" s="100"/>
      <c r="T160" s="65"/>
      <c r="U160" s="100"/>
      <c r="V160" s="100"/>
      <c r="W160" s="63"/>
      <c r="X160" s="63"/>
      <c r="Y160" s="63"/>
      <c r="Z160" s="63"/>
      <c r="AA160" s="65"/>
      <c r="AB160" s="65"/>
      <c r="AC160" s="65"/>
      <c r="AD160" s="65"/>
      <c r="AE160" s="65"/>
      <c r="AF160" s="100"/>
      <c r="AG160" s="100"/>
      <c r="AH160" s="65"/>
      <c r="AI160" s="57" t="str">
        <f t="shared" si="48"/>
        <v/>
      </c>
      <c r="AJ160" s="57" t="str">
        <f t="shared" si="49"/>
        <v/>
      </c>
      <c r="AK160" s="57" t="str">
        <f t="shared" si="50"/>
        <v/>
      </c>
      <c r="AL160" s="57" t="str">
        <f t="shared" si="51"/>
        <v/>
      </c>
      <c r="AM160" s="57" t="str">
        <f t="shared" si="52"/>
        <v/>
      </c>
      <c r="AN160" s="58" t="str">
        <f>IF(AM160&lt;'Patient Data'!$BG$4,"Labs complete w/in 45 minutes","")</f>
        <v/>
      </c>
      <c r="AO160" s="57" t="str">
        <f t="shared" si="53"/>
        <v/>
      </c>
      <c r="AP160" s="58" t="str">
        <f>IF(AO160&lt;'Patient Data'!$BI$4,"tPA w/in 60 minutes","")</f>
        <v/>
      </c>
      <c r="AQ160" s="58" t="str">
        <f>IF(BM160&lt;'Patient Data'!$BM$4,"tPA w/in 3 hours","")</f>
        <v/>
      </c>
      <c r="AR160" s="58" t="str">
        <f>IF(BF160&lt;'Patient Data'!$BF$4,"LSN within 3.5 hours","")</f>
        <v/>
      </c>
      <c r="AS160" s="58" t="str">
        <f t="shared" si="54"/>
        <v>-0-0-2-26-156</v>
      </c>
      <c r="AT160" s="57" t="str">
        <f t="shared" si="58"/>
        <v/>
      </c>
      <c r="AU160" s="57" t="str">
        <f t="shared" si="59"/>
        <v/>
      </c>
      <c r="AV160" s="57" t="str">
        <f t="shared" si="60"/>
        <v/>
      </c>
      <c r="AW160" s="57" t="str">
        <f t="shared" si="61"/>
        <v/>
      </c>
      <c r="AX160" s="57" t="str">
        <f t="shared" si="62"/>
        <v/>
      </c>
      <c r="AY160" s="57" t="str">
        <f t="shared" si="63"/>
        <v/>
      </c>
      <c r="AZ160" s="57" t="str">
        <f t="shared" si="64"/>
        <v/>
      </c>
      <c r="BA160" s="57" t="str">
        <f t="shared" si="65"/>
        <v/>
      </c>
      <c r="BB160" s="57" t="str">
        <f t="shared" si="66"/>
        <v/>
      </c>
      <c r="BC160" s="57" t="str">
        <f t="shared" si="67"/>
        <v/>
      </c>
      <c r="BD160" s="57" t="str">
        <f t="shared" si="68"/>
        <v/>
      </c>
      <c r="BE160" s="57" t="str">
        <f t="shared" si="69"/>
        <v/>
      </c>
      <c r="BF160" s="17" t="str">
        <f t="shared" si="55"/>
        <v/>
      </c>
      <c r="BG160" s="17" t="str">
        <f>IF(N160="","",AM160-'Patient Data'!$BG$4)</f>
        <v/>
      </c>
      <c r="BH160" s="18"/>
      <c r="BI160" s="17" t="str">
        <f>IF(O160="","",AO160-'Patient Data'!$BI$4)</f>
        <v/>
      </c>
      <c r="BK160" s="18"/>
      <c r="BL160" s="17" t="str">
        <f t="shared" si="56"/>
        <v/>
      </c>
      <c r="BM160" s="17" t="str">
        <f t="shared" si="57"/>
        <v/>
      </c>
      <c r="BN160" s="18"/>
    </row>
    <row r="161" spans="1:66" s="12" customFormat="1" ht="38.25" customHeight="1" thickBot="1">
      <c r="A161" s="47">
        <f t="shared" si="70"/>
        <v>0</v>
      </c>
      <c r="B161" s="47" t="str">
        <f t="shared" si="71"/>
        <v>2-26</v>
      </c>
      <c r="C161" s="32"/>
      <c r="D161" s="84" t="str">
        <f>$A161&amp;"-"&amp;$B161&amp;"-"&amp;TEXT(ROWS(D$5:D161),"000")</f>
        <v>0-2-26-157</v>
      </c>
      <c r="E161" s="101"/>
      <c r="F161" s="4"/>
      <c r="G161" s="4"/>
      <c r="H161" s="4"/>
      <c r="I161" s="4"/>
      <c r="J161" s="4"/>
      <c r="K161" s="102"/>
      <c r="L161" s="4"/>
      <c r="M161" s="4"/>
      <c r="N161" s="4"/>
      <c r="O161" s="4"/>
      <c r="P161" s="103"/>
      <c r="Q161" s="104"/>
      <c r="R161" s="100"/>
      <c r="S161" s="100"/>
      <c r="T161" s="65"/>
      <c r="U161" s="100"/>
      <c r="V161" s="100"/>
      <c r="W161" s="63"/>
      <c r="X161" s="63"/>
      <c r="Y161" s="63"/>
      <c r="Z161" s="63"/>
      <c r="AA161" s="65"/>
      <c r="AB161" s="65"/>
      <c r="AC161" s="65"/>
      <c r="AD161" s="65"/>
      <c r="AE161" s="65"/>
      <c r="AF161" s="100"/>
      <c r="AG161" s="100"/>
      <c r="AH161" s="65"/>
      <c r="AI161" s="57" t="str">
        <f t="shared" si="48"/>
        <v/>
      </c>
      <c r="AJ161" s="57" t="str">
        <f t="shared" si="49"/>
        <v/>
      </c>
      <c r="AK161" s="57" t="str">
        <f t="shared" si="50"/>
        <v/>
      </c>
      <c r="AL161" s="57" t="str">
        <f t="shared" si="51"/>
        <v/>
      </c>
      <c r="AM161" s="57" t="str">
        <f t="shared" si="52"/>
        <v/>
      </c>
      <c r="AN161" s="58" t="str">
        <f>IF(AM161&lt;'Patient Data'!$BG$4,"Labs complete w/in 45 minutes","")</f>
        <v/>
      </c>
      <c r="AO161" s="57" t="str">
        <f t="shared" si="53"/>
        <v/>
      </c>
      <c r="AP161" s="58" t="str">
        <f>IF(AO161&lt;'Patient Data'!$BI$4,"tPA w/in 60 minutes","")</f>
        <v/>
      </c>
      <c r="AQ161" s="58" t="str">
        <f>IF(BM161&lt;'Patient Data'!$BM$4,"tPA w/in 3 hours","")</f>
        <v/>
      </c>
      <c r="AR161" s="58" t="str">
        <f>IF(BF161&lt;'Patient Data'!$BF$4,"LSN within 3.5 hours","")</f>
        <v/>
      </c>
      <c r="AS161" s="58" t="str">
        <f t="shared" si="54"/>
        <v>-0-0-2-26-157</v>
      </c>
      <c r="AT161" s="57" t="str">
        <f t="shared" si="58"/>
        <v/>
      </c>
      <c r="AU161" s="57" t="str">
        <f t="shared" si="59"/>
        <v/>
      </c>
      <c r="AV161" s="57" t="str">
        <f t="shared" si="60"/>
        <v/>
      </c>
      <c r="AW161" s="57" t="str">
        <f t="shared" si="61"/>
        <v/>
      </c>
      <c r="AX161" s="57" t="str">
        <f t="shared" si="62"/>
        <v/>
      </c>
      <c r="AY161" s="57" t="str">
        <f t="shared" si="63"/>
        <v/>
      </c>
      <c r="AZ161" s="57" t="str">
        <f t="shared" si="64"/>
        <v/>
      </c>
      <c r="BA161" s="57" t="str">
        <f t="shared" si="65"/>
        <v/>
      </c>
      <c r="BB161" s="57" t="str">
        <f t="shared" si="66"/>
        <v/>
      </c>
      <c r="BC161" s="57" t="str">
        <f t="shared" si="67"/>
        <v/>
      </c>
      <c r="BD161" s="57" t="str">
        <f t="shared" si="68"/>
        <v/>
      </c>
      <c r="BE161" s="57" t="str">
        <f t="shared" si="69"/>
        <v/>
      </c>
      <c r="BF161" s="17" t="str">
        <f t="shared" si="55"/>
        <v/>
      </c>
      <c r="BG161" s="17" t="str">
        <f>IF(N161="","",AM161-'Patient Data'!$BG$4)</f>
        <v/>
      </c>
      <c r="BH161" s="18"/>
      <c r="BI161" s="17" t="str">
        <f>IF(O161="","",AO161-'Patient Data'!$BI$4)</f>
        <v/>
      </c>
      <c r="BK161" s="18"/>
      <c r="BL161" s="17" t="str">
        <f t="shared" si="56"/>
        <v/>
      </c>
      <c r="BM161" s="17" t="str">
        <f t="shared" si="57"/>
        <v/>
      </c>
      <c r="BN161" s="18"/>
    </row>
    <row r="162" spans="1:66" s="12" customFormat="1" ht="38.25" customHeight="1" thickBot="1">
      <c r="A162" s="47">
        <f t="shared" si="70"/>
        <v>0</v>
      </c>
      <c r="B162" s="47" t="str">
        <f t="shared" si="71"/>
        <v>2-26</v>
      </c>
      <c r="C162" s="32"/>
      <c r="D162" s="84" t="str">
        <f>$A162&amp;"-"&amp;$B162&amp;"-"&amp;TEXT(ROWS(D$5:D162),"000")</f>
        <v>0-2-26-158</v>
      </c>
      <c r="E162" s="101"/>
      <c r="F162" s="4"/>
      <c r="G162" s="4"/>
      <c r="H162" s="4"/>
      <c r="I162" s="4"/>
      <c r="J162" s="4"/>
      <c r="K162" s="102"/>
      <c r="L162" s="4"/>
      <c r="M162" s="4"/>
      <c r="N162" s="4"/>
      <c r="O162" s="4"/>
      <c r="P162" s="103"/>
      <c r="Q162" s="104"/>
      <c r="R162" s="100"/>
      <c r="S162" s="100"/>
      <c r="T162" s="65"/>
      <c r="U162" s="100"/>
      <c r="V162" s="100"/>
      <c r="W162" s="63"/>
      <c r="X162" s="63"/>
      <c r="Y162" s="63"/>
      <c r="Z162" s="63"/>
      <c r="AA162" s="65"/>
      <c r="AB162" s="65"/>
      <c r="AC162" s="65"/>
      <c r="AD162" s="65"/>
      <c r="AE162" s="65"/>
      <c r="AF162" s="100"/>
      <c r="AG162" s="100"/>
      <c r="AH162" s="65"/>
      <c r="AI162" s="57" t="str">
        <f t="shared" si="48"/>
        <v/>
      </c>
      <c r="AJ162" s="57" t="str">
        <f t="shared" si="49"/>
        <v/>
      </c>
      <c r="AK162" s="57" t="str">
        <f t="shared" si="50"/>
        <v/>
      </c>
      <c r="AL162" s="57" t="str">
        <f t="shared" si="51"/>
        <v/>
      </c>
      <c r="AM162" s="57" t="str">
        <f t="shared" si="52"/>
        <v/>
      </c>
      <c r="AN162" s="58" t="str">
        <f>IF(AM162&lt;'Patient Data'!$BG$4,"Labs complete w/in 45 minutes","")</f>
        <v/>
      </c>
      <c r="AO162" s="57" t="str">
        <f t="shared" si="53"/>
        <v/>
      </c>
      <c r="AP162" s="58" t="str">
        <f>IF(AO162&lt;'Patient Data'!$BI$4,"tPA w/in 60 minutes","")</f>
        <v/>
      </c>
      <c r="AQ162" s="58" t="str">
        <f>IF(BM162&lt;'Patient Data'!$BM$4,"tPA w/in 3 hours","")</f>
        <v/>
      </c>
      <c r="AR162" s="58" t="str">
        <f>IF(BF162&lt;'Patient Data'!$BF$4,"LSN within 3.5 hours","")</f>
        <v/>
      </c>
      <c r="AS162" s="58" t="str">
        <f t="shared" si="54"/>
        <v>-0-0-2-26-158</v>
      </c>
      <c r="AT162" s="57" t="str">
        <f t="shared" si="58"/>
        <v/>
      </c>
      <c r="AU162" s="57" t="str">
        <f t="shared" si="59"/>
        <v/>
      </c>
      <c r="AV162" s="57" t="str">
        <f t="shared" si="60"/>
        <v/>
      </c>
      <c r="AW162" s="57" t="str">
        <f t="shared" si="61"/>
        <v/>
      </c>
      <c r="AX162" s="57" t="str">
        <f t="shared" si="62"/>
        <v/>
      </c>
      <c r="AY162" s="57" t="str">
        <f t="shared" si="63"/>
        <v/>
      </c>
      <c r="AZ162" s="57" t="str">
        <f t="shared" si="64"/>
        <v/>
      </c>
      <c r="BA162" s="57" t="str">
        <f t="shared" si="65"/>
        <v/>
      </c>
      <c r="BB162" s="57" t="str">
        <f t="shared" si="66"/>
        <v/>
      </c>
      <c r="BC162" s="57" t="str">
        <f t="shared" si="67"/>
        <v/>
      </c>
      <c r="BD162" s="57" t="str">
        <f t="shared" si="68"/>
        <v/>
      </c>
      <c r="BE162" s="57" t="str">
        <f t="shared" si="69"/>
        <v/>
      </c>
      <c r="BF162" s="17" t="str">
        <f t="shared" si="55"/>
        <v/>
      </c>
      <c r="BG162" s="17" t="str">
        <f>IF(N162="","",AM162-'Patient Data'!$BG$4)</f>
        <v/>
      </c>
      <c r="BH162" s="18"/>
      <c r="BI162" s="17" t="str">
        <f>IF(O162="","",AO162-'Patient Data'!$BI$4)</f>
        <v/>
      </c>
      <c r="BK162" s="18"/>
      <c r="BL162" s="17" t="str">
        <f t="shared" si="56"/>
        <v/>
      </c>
      <c r="BM162" s="17" t="str">
        <f t="shared" si="57"/>
        <v/>
      </c>
      <c r="BN162" s="18"/>
    </row>
    <row r="163" spans="1:66" s="12" customFormat="1" ht="38.25" customHeight="1" thickBot="1">
      <c r="A163" s="47">
        <f t="shared" si="70"/>
        <v>0</v>
      </c>
      <c r="B163" s="47" t="str">
        <f t="shared" si="71"/>
        <v>2-26</v>
      </c>
      <c r="C163" s="32"/>
      <c r="D163" s="84" t="str">
        <f>$A163&amp;"-"&amp;$B163&amp;"-"&amp;TEXT(ROWS(D$5:D163),"000")</f>
        <v>0-2-26-159</v>
      </c>
      <c r="E163" s="101"/>
      <c r="F163" s="4"/>
      <c r="G163" s="4"/>
      <c r="H163" s="4"/>
      <c r="I163" s="4"/>
      <c r="J163" s="4"/>
      <c r="K163" s="102"/>
      <c r="L163" s="4"/>
      <c r="M163" s="4"/>
      <c r="N163" s="4"/>
      <c r="O163" s="4"/>
      <c r="P163" s="103"/>
      <c r="Q163" s="104"/>
      <c r="R163" s="100"/>
      <c r="S163" s="100"/>
      <c r="T163" s="65"/>
      <c r="U163" s="100"/>
      <c r="V163" s="100"/>
      <c r="W163" s="63"/>
      <c r="X163" s="63"/>
      <c r="Y163" s="63"/>
      <c r="Z163" s="63"/>
      <c r="AA163" s="65"/>
      <c r="AB163" s="65"/>
      <c r="AC163" s="65"/>
      <c r="AD163" s="65"/>
      <c r="AE163" s="65"/>
      <c r="AF163" s="100"/>
      <c r="AG163" s="100"/>
      <c r="AH163" s="65"/>
      <c r="AI163" s="57" t="str">
        <f t="shared" si="48"/>
        <v/>
      </c>
      <c r="AJ163" s="57" t="str">
        <f t="shared" si="49"/>
        <v/>
      </c>
      <c r="AK163" s="57" t="str">
        <f t="shared" si="50"/>
        <v/>
      </c>
      <c r="AL163" s="57" t="str">
        <f t="shared" si="51"/>
        <v/>
      </c>
      <c r="AM163" s="57" t="str">
        <f t="shared" si="52"/>
        <v/>
      </c>
      <c r="AN163" s="58" t="str">
        <f>IF(AM163&lt;'Patient Data'!$BG$4,"Labs complete w/in 45 minutes","")</f>
        <v/>
      </c>
      <c r="AO163" s="57" t="str">
        <f t="shared" si="53"/>
        <v/>
      </c>
      <c r="AP163" s="58" t="str">
        <f>IF(AO163&lt;'Patient Data'!$BI$4,"tPA w/in 60 minutes","")</f>
        <v/>
      </c>
      <c r="AQ163" s="58" t="str">
        <f>IF(BM163&lt;'Patient Data'!$BM$4,"tPA w/in 3 hours","")</f>
        <v/>
      </c>
      <c r="AR163" s="58" t="str">
        <f>IF(BF163&lt;'Patient Data'!$BF$4,"LSN within 3.5 hours","")</f>
        <v/>
      </c>
      <c r="AS163" s="58" t="str">
        <f t="shared" si="54"/>
        <v>-0-0-2-26-159</v>
      </c>
      <c r="AT163" s="57" t="str">
        <f t="shared" si="58"/>
        <v/>
      </c>
      <c r="AU163" s="57" t="str">
        <f t="shared" si="59"/>
        <v/>
      </c>
      <c r="AV163" s="57" t="str">
        <f t="shared" si="60"/>
        <v/>
      </c>
      <c r="AW163" s="57" t="str">
        <f t="shared" si="61"/>
        <v/>
      </c>
      <c r="AX163" s="57" t="str">
        <f t="shared" si="62"/>
        <v/>
      </c>
      <c r="AY163" s="57" t="str">
        <f t="shared" si="63"/>
        <v/>
      </c>
      <c r="AZ163" s="57" t="str">
        <f t="shared" si="64"/>
        <v/>
      </c>
      <c r="BA163" s="57" t="str">
        <f t="shared" si="65"/>
        <v/>
      </c>
      <c r="BB163" s="57" t="str">
        <f t="shared" si="66"/>
        <v/>
      </c>
      <c r="BC163" s="57" t="str">
        <f t="shared" si="67"/>
        <v/>
      </c>
      <c r="BD163" s="57" t="str">
        <f t="shared" si="68"/>
        <v/>
      </c>
      <c r="BE163" s="57" t="str">
        <f t="shared" si="69"/>
        <v/>
      </c>
      <c r="BF163" s="17" t="str">
        <f t="shared" si="55"/>
        <v/>
      </c>
      <c r="BG163" s="17" t="str">
        <f>IF(N163="","",AM163-'Patient Data'!$BG$4)</f>
        <v/>
      </c>
      <c r="BH163" s="18"/>
      <c r="BI163" s="17" t="str">
        <f>IF(O163="","",AO163-'Patient Data'!$BI$4)</f>
        <v/>
      </c>
      <c r="BK163" s="18"/>
      <c r="BL163" s="17" t="str">
        <f t="shared" si="56"/>
        <v/>
      </c>
      <c r="BM163" s="17" t="str">
        <f t="shared" si="57"/>
        <v/>
      </c>
      <c r="BN163" s="18"/>
    </row>
    <row r="164" spans="1:66" s="12" customFormat="1" ht="38.25" customHeight="1" thickBot="1">
      <c r="A164" s="47">
        <f t="shared" si="70"/>
        <v>0</v>
      </c>
      <c r="B164" s="47" t="str">
        <f t="shared" si="71"/>
        <v>2-26</v>
      </c>
      <c r="C164" s="32"/>
      <c r="D164" s="84" t="str">
        <f>$A164&amp;"-"&amp;$B164&amp;"-"&amp;TEXT(ROWS(D$5:D164),"000")</f>
        <v>0-2-26-160</v>
      </c>
      <c r="E164" s="101"/>
      <c r="F164" s="4"/>
      <c r="G164" s="4"/>
      <c r="H164" s="4"/>
      <c r="I164" s="4"/>
      <c r="J164" s="4"/>
      <c r="K164" s="102"/>
      <c r="L164" s="4"/>
      <c r="M164" s="4"/>
      <c r="N164" s="4"/>
      <c r="O164" s="4"/>
      <c r="P164" s="103"/>
      <c r="Q164" s="104"/>
      <c r="R164" s="100"/>
      <c r="S164" s="100"/>
      <c r="T164" s="65"/>
      <c r="U164" s="100"/>
      <c r="V164" s="100"/>
      <c r="W164" s="63"/>
      <c r="X164" s="63"/>
      <c r="Y164" s="63"/>
      <c r="Z164" s="63"/>
      <c r="AA164" s="65"/>
      <c r="AB164" s="65"/>
      <c r="AC164" s="65"/>
      <c r="AD164" s="65"/>
      <c r="AE164" s="65"/>
      <c r="AF164" s="100"/>
      <c r="AG164" s="100"/>
      <c r="AH164" s="65"/>
      <c r="AI164" s="57" t="str">
        <f t="shared" si="48"/>
        <v/>
      </c>
      <c r="AJ164" s="57" t="str">
        <f t="shared" si="49"/>
        <v/>
      </c>
      <c r="AK164" s="57" t="str">
        <f t="shared" si="50"/>
        <v/>
      </c>
      <c r="AL164" s="57" t="str">
        <f t="shared" si="51"/>
        <v/>
      </c>
      <c r="AM164" s="57" t="str">
        <f t="shared" si="52"/>
        <v/>
      </c>
      <c r="AN164" s="58" t="str">
        <f>IF(AM164&lt;'Patient Data'!$BG$4,"Labs complete w/in 45 minutes","")</f>
        <v/>
      </c>
      <c r="AO164" s="57" t="str">
        <f t="shared" si="53"/>
        <v/>
      </c>
      <c r="AP164" s="58" t="str">
        <f>IF(AO164&lt;'Patient Data'!$BI$4,"tPA w/in 60 minutes","")</f>
        <v/>
      </c>
      <c r="AQ164" s="58" t="str">
        <f>IF(BM164&lt;'Patient Data'!$BM$4,"tPA w/in 3 hours","")</f>
        <v/>
      </c>
      <c r="AR164" s="58" t="str">
        <f>IF(BF164&lt;'Patient Data'!$BF$4,"LSN within 3.5 hours","")</f>
        <v/>
      </c>
      <c r="AS164" s="58" t="str">
        <f t="shared" si="54"/>
        <v>-0-0-2-26-160</v>
      </c>
      <c r="AT164" s="57" t="str">
        <f t="shared" si="58"/>
        <v/>
      </c>
      <c r="AU164" s="57" t="str">
        <f t="shared" si="59"/>
        <v/>
      </c>
      <c r="AV164" s="57" t="str">
        <f t="shared" si="60"/>
        <v/>
      </c>
      <c r="AW164" s="57" t="str">
        <f t="shared" si="61"/>
        <v/>
      </c>
      <c r="AX164" s="57" t="str">
        <f t="shared" si="62"/>
        <v/>
      </c>
      <c r="AY164" s="57" t="str">
        <f t="shared" si="63"/>
        <v/>
      </c>
      <c r="AZ164" s="57" t="str">
        <f t="shared" si="64"/>
        <v/>
      </c>
      <c r="BA164" s="57" t="str">
        <f t="shared" si="65"/>
        <v/>
      </c>
      <c r="BB164" s="57" t="str">
        <f t="shared" si="66"/>
        <v/>
      </c>
      <c r="BC164" s="57" t="str">
        <f t="shared" si="67"/>
        <v/>
      </c>
      <c r="BD164" s="57" t="str">
        <f t="shared" si="68"/>
        <v/>
      </c>
      <c r="BE164" s="57" t="str">
        <f t="shared" si="69"/>
        <v/>
      </c>
      <c r="BF164" s="17" t="str">
        <f t="shared" si="55"/>
        <v/>
      </c>
      <c r="BG164" s="17" t="str">
        <f>IF(N164="","",AM164-'Patient Data'!$BG$4)</f>
        <v/>
      </c>
      <c r="BH164" s="18"/>
      <c r="BI164" s="17" t="str">
        <f>IF(O164="","",AO164-'Patient Data'!$BI$4)</f>
        <v/>
      </c>
      <c r="BK164" s="18"/>
      <c r="BL164" s="17" t="str">
        <f t="shared" si="56"/>
        <v/>
      </c>
      <c r="BM164" s="17" t="str">
        <f t="shared" si="57"/>
        <v/>
      </c>
      <c r="BN164" s="18"/>
    </row>
    <row r="165" spans="1:66" s="12" customFormat="1" ht="38.25" customHeight="1" thickBot="1">
      <c r="A165" s="47">
        <f t="shared" si="70"/>
        <v>0</v>
      </c>
      <c r="B165" s="47" t="str">
        <f t="shared" si="71"/>
        <v>2-26</v>
      </c>
      <c r="C165" s="32"/>
      <c r="D165" s="84" t="str">
        <f>$A165&amp;"-"&amp;$B165&amp;"-"&amp;TEXT(ROWS(D$5:D165),"000")</f>
        <v>0-2-26-161</v>
      </c>
      <c r="E165" s="101"/>
      <c r="F165" s="4"/>
      <c r="G165" s="4"/>
      <c r="H165" s="4"/>
      <c r="I165" s="4"/>
      <c r="J165" s="4"/>
      <c r="K165" s="102"/>
      <c r="L165" s="4"/>
      <c r="M165" s="4"/>
      <c r="N165" s="4"/>
      <c r="O165" s="4"/>
      <c r="P165" s="103"/>
      <c r="Q165" s="104"/>
      <c r="R165" s="100"/>
      <c r="S165" s="100"/>
      <c r="T165" s="65"/>
      <c r="U165" s="100"/>
      <c r="V165" s="100"/>
      <c r="W165" s="63"/>
      <c r="X165" s="63"/>
      <c r="Y165" s="63"/>
      <c r="Z165" s="63"/>
      <c r="AA165" s="65"/>
      <c r="AB165" s="65"/>
      <c r="AC165" s="65"/>
      <c r="AD165" s="65"/>
      <c r="AE165" s="65"/>
      <c r="AF165" s="100"/>
      <c r="AG165" s="100"/>
      <c r="AH165" s="65"/>
      <c r="AI165" s="57" t="str">
        <f t="shared" si="48"/>
        <v/>
      </c>
      <c r="AJ165" s="57" t="str">
        <f t="shared" si="49"/>
        <v/>
      </c>
      <c r="AK165" s="57" t="str">
        <f t="shared" si="50"/>
        <v/>
      </c>
      <c r="AL165" s="57" t="str">
        <f t="shared" si="51"/>
        <v/>
      </c>
      <c r="AM165" s="57" t="str">
        <f t="shared" si="52"/>
        <v/>
      </c>
      <c r="AN165" s="58" t="str">
        <f>IF(AM165&lt;'Patient Data'!$BG$4,"Labs complete w/in 45 minutes","")</f>
        <v/>
      </c>
      <c r="AO165" s="57" t="str">
        <f t="shared" si="53"/>
        <v/>
      </c>
      <c r="AP165" s="58" t="str">
        <f>IF(AO165&lt;'Patient Data'!$BI$4,"tPA w/in 60 minutes","")</f>
        <v/>
      </c>
      <c r="AQ165" s="58" t="str">
        <f>IF(BM165&lt;'Patient Data'!$BM$4,"tPA w/in 3 hours","")</f>
        <v/>
      </c>
      <c r="AR165" s="58" t="str">
        <f>IF(BF165&lt;'Patient Data'!$BF$4,"LSN within 3.5 hours","")</f>
        <v/>
      </c>
      <c r="AS165" s="58" t="str">
        <f t="shared" si="54"/>
        <v>-0-0-2-26-161</v>
      </c>
      <c r="AT165" s="57" t="str">
        <f t="shared" si="58"/>
        <v/>
      </c>
      <c r="AU165" s="57" t="str">
        <f t="shared" si="59"/>
        <v/>
      </c>
      <c r="AV165" s="57" t="str">
        <f t="shared" si="60"/>
        <v/>
      </c>
      <c r="AW165" s="57" t="str">
        <f t="shared" si="61"/>
        <v/>
      </c>
      <c r="AX165" s="57" t="str">
        <f t="shared" si="62"/>
        <v/>
      </c>
      <c r="AY165" s="57" t="str">
        <f t="shared" si="63"/>
        <v/>
      </c>
      <c r="AZ165" s="57" t="str">
        <f t="shared" si="64"/>
        <v/>
      </c>
      <c r="BA165" s="57" t="str">
        <f t="shared" si="65"/>
        <v/>
      </c>
      <c r="BB165" s="57" t="str">
        <f t="shared" si="66"/>
        <v/>
      </c>
      <c r="BC165" s="57" t="str">
        <f t="shared" si="67"/>
        <v/>
      </c>
      <c r="BD165" s="57" t="str">
        <f t="shared" si="68"/>
        <v/>
      </c>
      <c r="BE165" s="57" t="str">
        <f t="shared" si="69"/>
        <v/>
      </c>
      <c r="BF165" s="17" t="str">
        <f t="shared" si="55"/>
        <v/>
      </c>
      <c r="BG165" s="17" t="str">
        <f>IF(N165="","",AM165-'Patient Data'!$BG$4)</f>
        <v/>
      </c>
      <c r="BH165" s="18"/>
      <c r="BI165" s="17" t="str">
        <f>IF(O165="","",AO165-'Patient Data'!$BI$4)</f>
        <v/>
      </c>
      <c r="BK165" s="18"/>
      <c r="BL165" s="17" t="str">
        <f t="shared" si="56"/>
        <v/>
      </c>
      <c r="BM165" s="17" t="str">
        <f t="shared" si="57"/>
        <v/>
      </c>
      <c r="BN165" s="18"/>
    </row>
    <row r="166" spans="1:66" s="12" customFormat="1" ht="38.25" customHeight="1" thickBot="1">
      <c r="A166" s="47">
        <f t="shared" si="70"/>
        <v>0</v>
      </c>
      <c r="B166" s="47" t="str">
        <f t="shared" si="71"/>
        <v>2-26</v>
      </c>
      <c r="C166" s="32"/>
      <c r="D166" s="84" t="str">
        <f>$A166&amp;"-"&amp;$B166&amp;"-"&amp;TEXT(ROWS(D$5:D166),"000")</f>
        <v>0-2-26-162</v>
      </c>
      <c r="E166" s="101"/>
      <c r="F166" s="4"/>
      <c r="G166" s="4"/>
      <c r="H166" s="4"/>
      <c r="I166" s="4"/>
      <c r="J166" s="4"/>
      <c r="K166" s="102"/>
      <c r="L166" s="4"/>
      <c r="M166" s="4"/>
      <c r="N166" s="4"/>
      <c r="O166" s="4"/>
      <c r="P166" s="103"/>
      <c r="Q166" s="104"/>
      <c r="R166" s="100"/>
      <c r="S166" s="100"/>
      <c r="T166" s="65"/>
      <c r="U166" s="100"/>
      <c r="V166" s="100"/>
      <c r="W166" s="63"/>
      <c r="X166" s="63"/>
      <c r="Y166" s="63"/>
      <c r="Z166" s="63"/>
      <c r="AA166" s="65"/>
      <c r="AB166" s="65"/>
      <c r="AC166" s="65"/>
      <c r="AD166" s="65"/>
      <c r="AE166" s="65"/>
      <c r="AF166" s="100"/>
      <c r="AG166" s="100"/>
      <c r="AH166" s="65"/>
      <c r="AI166" s="57" t="str">
        <f t="shared" si="48"/>
        <v/>
      </c>
      <c r="AJ166" s="57" t="str">
        <f t="shared" si="49"/>
        <v/>
      </c>
      <c r="AK166" s="57" t="str">
        <f t="shared" si="50"/>
        <v/>
      </c>
      <c r="AL166" s="57" t="str">
        <f t="shared" si="51"/>
        <v/>
      </c>
      <c r="AM166" s="57" t="str">
        <f t="shared" si="52"/>
        <v/>
      </c>
      <c r="AN166" s="58" t="str">
        <f>IF(AM166&lt;'Patient Data'!$BG$4,"Labs complete w/in 45 minutes","")</f>
        <v/>
      </c>
      <c r="AO166" s="57" t="str">
        <f t="shared" si="53"/>
        <v/>
      </c>
      <c r="AP166" s="58" t="str">
        <f>IF(AO166&lt;'Patient Data'!$BI$4,"tPA w/in 60 minutes","")</f>
        <v/>
      </c>
      <c r="AQ166" s="58" t="str">
        <f>IF(BM166&lt;'Patient Data'!$BM$4,"tPA w/in 3 hours","")</f>
        <v/>
      </c>
      <c r="AR166" s="58" t="str">
        <f>IF(BF166&lt;'Patient Data'!$BF$4,"LSN within 3.5 hours","")</f>
        <v/>
      </c>
      <c r="AS166" s="58" t="str">
        <f t="shared" si="54"/>
        <v>-0-0-2-26-162</v>
      </c>
      <c r="AT166" s="57" t="str">
        <f t="shared" si="58"/>
        <v/>
      </c>
      <c r="AU166" s="57" t="str">
        <f t="shared" si="59"/>
        <v/>
      </c>
      <c r="AV166" s="57" t="str">
        <f t="shared" si="60"/>
        <v/>
      </c>
      <c r="AW166" s="57" t="str">
        <f t="shared" si="61"/>
        <v/>
      </c>
      <c r="AX166" s="57" t="str">
        <f t="shared" si="62"/>
        <v/>
      </c>
      <c r="AY166" s="57" t="str">
        <f t="shared" si="63"/>
        <v/>
      </c>
      <c r="AZ166" s="57" t="str">
        <f t="shared" si="64"/>
        <v/>
      </c>
      <c r="BA166" s="57" t="str">
        <f t="shared" si="65"/>
        <v/>
      </c>
      <c r="BB166" s="57" t="str">
        <f t="shared" si="66"/>
        <v/>
      </c>
      <c r="BC166" s="57" t="str">
        <f t="shared" si="67"/>
        <v/>
      </c>
      <c r="BD166" s="57" t="str">
        <f t="shared" si="68"/>
        <v/>
      </c>
      <c r="BE166" s="57" t="str">
        <f t="shared" si="69"/>
        <v/>
      </c>
      <c r="BF166" s="17" t="str">
        <f t="shared" si="55"/>
        <v/>
      </c>
      <c r="BG166" s="17" t="str">
        <f>IF(N166="","",AM166-'Patient Data'!$BG$4)</f>
        <v/>
      </c>
      <c r="BH166" s="18"/>
      <c r="BI166" s="17" t="str">
        <f>IF(O166="","",AO166-'Patient Data'!$BI$4)</f>
        <v/>
      </c>
      <c r="BK166" s="18"/>
      <c r="BL166" s="17" t="str">
        <f t="shared" si="56"/>
        <v/>
      </c>
      <c r="BM166" s="17" t="str">
        <f t="shared" si="57"/>
        <v/>
      </c>
      <c r="BN166" s="18"/>
    </row>
    <row r="167" spans="1:66" s="12" customFormat="1" ht="38.25" customHeight="1" thickBot="1">
      <c r="A167" s="47">
        <f t="shared" si="70"/>
        <v>0</v>
      </c>
      <c r="B167" s="47" t="str">
        <f t="shared" si="71"/>
        <v>2-26</v>
      </c>
      <c r="C167" s="32"/>
      <c r="D167" s="84" t="str">
        <f>$A167&amp;"-"&amp;$B167&amp;"-"&amp;TEXT(ROWS(D$5:D167),"000")</f>
        <v>0-2-26-163</v>
      </c>
      <c r="E167" s="101"/>
      <c r="F167" s="4"/>
      <c r="G167" s="4"/>
      <c r="H167" s="4"/>
      <c r="I167" s="4"/>
      <c r="J167" s="4"/>
      <c r="K167" s="102"/>
      <c r="L167" s="4"/>
      <c r="M167" s="4"/>
      <c r="N167" s="4"/>
      <c r="O167" s="4"/>
      <c r="P167" s="103"/>
      <c r="Q167" s="104"/>
      <c r="R167" s="100"/>
      <c r="S167" s="100"/>
      <c r="T167" s="65"/>
      <c r="U167" s="100"/>
      <c r="V167" s="100"/>
      <c r="W167" s="63"/>
      <c r="X167" s="63"/>
      <c r="Y167" s="63"/>
      <c r="Z167" s="63"/>
      <c r="AA167" s="65"/>
      <c r="AB167" s="65"/>
      <c r="AC167" s="65"/>
      <c r="AD167" s="65"/>
      <c r="AE167" s="65"/>
      <c r="AF167" s="100"/>
      <c r="AG167" s="100"/>
      <c r="AH167" s="65"/>
      <c r="AI167" s="57" t="str">
        <f t="shared" si="48"/>
        <v/>
      </c>
      <c r="AJ167" s="57" t="str">
        <f t="shared" si="49"/>
        <v/>
      </c>
      <c r="AK167" s="57" t="str">
        <f t="shared" si="50"/>
        <v/>
      </c>
      <c r="AL167" s="57" t="str">
        <f t="shared" si="51"/>
        <v/>
      </c>
      <c r="AM167" s="57" t="str">
        <f t="shared" si="52"/>
        <v/>
      </c>
      <c r="AN167" s="58" t="str">
        <f>IF(AM167&lt;'Patient Data'!$BG$4,"Labs complete w/in 45 minutes","")</f>
        <v/>
      </c>
      <c r="AO167" s="57" t="str">
        <f t="shared" si="53"/>
        <v/>
      </c>
      <c r="AP167" s="58" t="str">
        <f>IF(AO167&lt;'Patient Data'!$BI$4,"tPA w/in 60 minutes","")</f>
        <v/>
      </c>
      <c r="AQ167" s="58" t="str">
        <f>IF(BM167&lt;'Patient Data'!$BM$4,"tPA w/in 3 hours","")</f>
        <v/>
      </c>
      <c r="AR167" s="58" t="str">
        <f>IF(BF167&lt;'Patient Data'!$BF$4,"LSN within 3.5 hours","")</f>
        <v/>
      </c>
      <c r="AS167" s="58" t="str">
        <f t="shared" si="54"/>
        <v>-0-0-2-26-163</v>
      </c>
      <c r="AT167" s="57" t="str">
        <f t="shared" si="58"/>
        <v/>
      </c>
      <c r="AU167" s="57" t="str">
        <f t="shared" si="59"/>
        <v/>
      </c>
      <c r="AV167" s="57" t="str">
        <f t="shared" si="60"/>
        <v/>
      </c>
      <c r="AW167" s="57" t="str">
        <f t="shared" si="61"/>
        <v/>
      </c>
      <c r="AX167" s="57" t="str">
        <f t="shared" si="62"/>
        <v/>
      </c>
      <c r="AY167" s="57" t="str">
        <f t="shared" si="63"/>
        <v/>
      </c>
      <c r="AZ167" s="57" t="str">
        <f t="shared" si="64"/>
        <v/>
      </c>
      <c r="BA167" s="57" t="str">
        <f t="shared" si="65"/>
        <v/>
      </c>
      <c r="BB167" s="57" t="str">
        <f t="shared" si="66"/>
        <v/>
      </c>
      <c r="BC167" s="57" t="str">
        <f t="shared" si="67"/>
        <v/>
      </c>
      <c r="BD167" s="57" t="str">
        <f t="shared" si="68"/>
        <v/>
      </c>
      <c r="BE167" s="57" t="str">
        <f t="shared" si="69"/>
        <v/>
      </c>
      <c r="BF167" s="17" t="str">
        <f t="shared" si="55"/>
        <v/>
      </c>
      <c r="BG167" s="17" t="str">
        <f>IF(N167="","",AM167-'Patient Data'!$BG$4)</f>
        <v/>
      </c>
      <c r="BH167" s="18"/>
      <c r="BI167" s="17" t="str">
        <f>IF(O167="","",AO167-'Patient Data'!$BI$4)</f>
        <v/>
      </c>
      <c r="BK167" s="18"/>
      <c r="BL167" s="17" t="str">
        <f t="shared" si="56"/>
        <v/>
      </c>
      <c r="BM167" s="17" t="str">
        <f t="shared" si="57"/>
        <v/>
      </c>
      <c r="BN167" s="18"/>
    </row>
    <row r="168" spans="1:66" s="12" customFormat="1" ht="38.25" customHeight="1" thickBot="1">
      <c r="A168" s="47">
        <f t="shared" si="70"/>
        <v>0</v>
      </c>
      <c r="B168" s="47" t="str">
        <f t="shared" si="71"/>
        <v>2-26</v>
      </c>
      <c r="C168" s="32"/>
      <c r="D168" s="84" t="str">
        <f>$A168&amp;"-"&amp;$B168&amp;"-"&amp;TEXT(ROWS(D$5:D168),"000")</f>
        <v>0-2-26-164</v>
      </c>
      <c r="E168" s="101"/>
      <c r="F168" s="4"/>
      <c r="G168" s="4"/>
      <c r="H168" s="4"/>
      <c r="I168" s="4"/>
      <c r="J168" s="4"/>
      <c r="K168" s="102"/>
      <c r="L168" s="4"/>
      <c r="M168" s="4"/>
      <c r="N168" s="4"/>
      <c r="O168" s="4"/>
      <c r="P168" s="103"/>
      <c r="Q168" s="104"/>
      <c r="R168" s="100"/>
      <c r="S168" s="100"/>
      <c r="T168" s="65"/>
      <c r="U168" s="100"/>
      <c r="V168" s="100"/>
      <c r="W168" s="63"/>
      <c r="X168" s="63"/>
      <c r="Y168" s="63"/>
      <c r="Z168" s="63"/>
      <c r="AA168" s="65"/>
      <c r="AB168" s="65"/>
      <c r="AC168" s="65"/>
      <c r="AD168" s="65"/>
      <c r="AE168" s="65"/>
      <c r="AF168" s="100"/>
      <c r="AG168" s="100"/>
      <c r="AH168" s="65"/>
      <c r="AI168" s="57" t="str">
        <f t="shared" si="48"/>
        <v/>
      </c>
      <c r="AJ168" s="57" t="str">
        <f t="shared" si="49"/>
        <v/>
      </c>
      <c r="AK168" s="57" t="str">
        <f t="shared" si="50"/>
        <v/>
      </c>
      <c r="AL168" s="57" t="str">
        <f t="shared" si="51"/>
        <v/>
      </c>
      <c r="AM168" s="57" t="str">
        <f t="shared" si="52"/>
        <v/>
      </c>
      <c r="AN168" s="58" t="str">
        <f>IF(AM168&lt;'Patient Data'!$BG$4,"Labs complete w/in 45 minutes","")</f>
        <v/>
      </c>
      <c r="AO168" s="57" t="str">
        <f t="shared" si="53"/>
        <v/>
      </c>
      <c r="AP168" s="58" t="str">
        <f>IF(AO168&lt;'Patient Data'!$BI$4,"tPA w/in 60 minutes","")</f>
        <v/>
      </c>
      <c r="AQ168" s="58" t="str">
        <f>IF(BM168&lt;'Patient Data'!$BM$4,"tPA w/in 3 hours","")</f>
        <v/>
      </c>
      <c r="AR168" s="58" t="str">
        <f>IF(BF168&lt;'Patient Data'!$BF$4,"LSN within 3.5 hours","")</f>
        <v/>
      </c>
      <c r="AS168" s="58" t="str">
        <f t="shared" si="54"/>
        <v>-0-0-2-26-164</v>
      </c>
      <c r="AT168" s="57" t="str">
        <f t="shared" si="58"/>
        <v/>
      </c>
      <c r="AU168" s="57" t="str">
        <f t="shared" si="59"/>
        <v/>
      </c>
      <c r="AV168" s="57" t="str">
        <f t="shared" si="60"/>
        <v/>
      </c>
      <c r="AW168" s="57" t="str">
        <f t="shared" si="61"/>
        <v/>
      </c>
      <c r="AX168" s="57" t="str">
        <f t="shared" si="62"/>
        <v/>
      </c>
      <c r="AY168" s="57" t="str">
        <f t="shared" si="63"/>
        <v/>
      </c>
      <c r="AZ168" s="57" t="str">
        <f t="shared" si="64"/>
        <v/>
      </c>
      <c r="BA168" s="57" t="str">
        <f t="shared" si="65"/>
        <v/>
      </c>
      <c r="BB168" s="57" t="str">
        <f t="shared" si="66"/>
        <v/>
      </c>
      <c r="BC168" s="57" t="str">
        <f t="shared" si="67"/>
        <v/>
      </c>
      <c r="BD168" s="57" t="str">
        <f t="shared" si="68"/>
        <v/>
      </c>
      <c r="BE168" s="57" t="str">
        <f t="shared" si="69"/>
        <v/>
      </c>
      <c r="BF168" s="17" t="str">
        <f t="shared" si="55"/>
        <v/>
      </c>
      <c r="BG168" s="17" t="str">
        <f>IF(N168="","",AM168-'Patient Data'!$BG$4)</f>
        <v/>
      </c>
      <c r="BH168" s="18"/>
      <c r="BI168" s="17" t="str">
        <f>IF(O168="","",AO168-'Patient Data'!$BI$4)</f>
        <v/>
      </c>
      <c r="BK168" s="18"/>
      <c r="BL168" s="17" t="str">
        <f t="shared" si="56"/>
        <v/>
      </c>
      <c r="BM168" s="17" t="str">
        <f t="shared" si="57"/>
        <v/>
      </c>
      <c r="BN168" s="18"/>
    </row>
    <row r="169" spans="1:66" s="12" customFormat="1" ht="38.25" customHeight="1" thickBot="1">
      <c r="A169" s="47">
        <f t="shared" si="70"/>
        <v>0</v>
      </c>
      <c r="B169" s="47" t="str">
        <f t="shared" si="71"/>
        <v>2-26</v>
      </c>
      <c r="C169" s="32"/>
      <c r="D169" s="84" t="str">
        <f>$A169&amp;"-"&amp;$B169&amp;"-"&amp;TEXT(ROWS(D$5:D169),"000")</f>
        <v>0-2-26-165</v>
      </c>
      <c r="E169" s="101"/>
      <c r="F169" s="4"/>
      <c r="G169" s="4"/>
      <c r="H169" s="4"/>
      <c r="I169" s="4"/>
      <c r="J169" s="4"/>
      <c r="K169" s="102"/>
      <c r="L169" s="4"/>
      <c r="M169" s="4"/>
      <c r="N169" s="4"/>
      <c r="O169" s="4"/>
      <c r="P169" s="103"/>
      <c r="Q169" s="104"/>
      <c r="R169" s="100"/>
      <c r="S169" s="100"/>
      <c r="T169" s="65"/>
      <c r="U169" s="100"/>
      <c r="V169" s="100"/>
      <c r="W169" s="63"/>
      <c r="X169" s="63"/>
      <c r="Y169" s="63"/>
      <c r="Z169" s="63"/>
      <c r="AA169" s="65"/>
      <c r="AB169" s="65"/>
      <c r="AC169" s="65"/>
      <c r="AD169" s="65"/>
      <c r="AE169" s="65"/>
      <c r="AF169" s="100"/>
      <c r="AG169" s="100"/>
      <c r="AH169" s="65"/>
      <c r="AI169" s="57" t="str">
        <f t="shared" si="48"/>
        <v/>
      </c>
      <c r="AJ169" s="57" t="str">
        <f t="shared" si="49"/>
        <v/>
      </c>
      <c r="AK169" s="57" t="str">
        <f t="shared" si="50"/>
        <v/>
      </c>
      <c r="AL169" s="57" t="str">
        <f t="shared" si="51"/>
        <v/>
      </c>
      <c r="AM169" s="57" t="str">
        <f t="shared" si="52"/>
        <v/>
      </c>
      <c r="AN169" s="58" t="str">
        <f>IF(AM169&lt;'Patient Data'!$BG$4,"Labs complete w/in 45 minutes","")</f>
        <v/>
      </c>
      <c r="AO169" s="57" t="str">
        <f t="shared" si="53"/>
        <v/>
      </c>
      <c r="AP169" s="58" t="str">
        <f>IF(AO169&lt;'Patient Data'!$BI$4,"tPA w/in 60 minutes","")</f>
        <v/>
      </c>
      <c r="AQ169" s="58" t="str">
        <f>IF(BM169&lt;'Patient Data'!$BM$4,"tPA w/in 3 hours","")</f>
        <v/>
      </c>
      <c r="AR169" s="58" t="str">
        <f>IF(BF169&lt;'Patient Data'!$BF$4,"LSN within 3.5 hours","")</f>
        <v/>
      </c>
      <c r="AS169" s="58" t="str">
        <f t="shared" si="54"/>
        <v>-0-0-2-26-165</v>
      </c>
      <c r="AT169" s="57" t="str">
        <f t="shared" si="58"/>
        <v/>
      </c>
      <c r="AU169" s="57" t="str">
        <f t="shared" si="59"/>
        <v/>
      </c>
      <c r="AV169" s="57" t="str">
        <f t="shared" si="60"/>
        <v/>
      </c>
      <c r="AW169" s="57" t="str">
        <f t="shared" si="61"/>
        <v/>
      </c>
      <c r="AX169" s="57" t="str">
        <f t="shared" si="62"/>
        <v/>
      </c>
      <c r="AY169" s="57" t="str">
        <f t="shared" si="63"/>
        <v/>
      </c>
      <c r="AZ169" s="57" t="str">
        <f t="shared" si="64"/>
        <v/>
      </c>
      <c r="BA169" s="57" t="str">
        <f t="shared" si="65"/>
        <v/>
      </c>
      <c r="BB169" s="57" t="str">
        <f t="shared" si="66"/>
        <v/>
      </c>
      <c r="BC169" s="57" t="str">
        <f t="shared" si="67"/>
        <v/>
      </c>
      <c r="BD169" s="57" t="str">
        <f t="shared" si="68"/>
        <v/>
      </c>
      <c r="BE169" s="57" t="str">
        <f t="shared" si="69"/>
        <v/>
      </c>
      <c r="BF169" s="17" t="str">
        <f t="shared" si="55"/>
        <v/>
      </c>
      <c r="BG169" s="17" t="str">
        <f>IF(N169="","",AM169-'Patient Data'!$BG$4)</f>
        <v/>
      </c>
      <c r="BH169" s="18"/>
      <c r="BI169" s="17" t="str">
        <f>IF(O169="","",AO169-'Patient Data'!$BI$4)</f>
        <v/>
      </c>
      <c r="BK169" s="18"/>
      <c r="BL169" s="17" t="str">
        <f t="shared" si="56"/>
        <v/>
      </c>
      <c r="BM169" s="17" t="str">
        <f t="shared" si="57"/>
        <v/>
      </c>
      <c r="BN169" s="18"/>
    </row>
    <row r="170" spans="1:66" s="12" customFormat="1" ht="38.25" customHeight="1" thickBot="1">
      <c r="A170" s="47">
        <f t="shared" si="70"/>
        <v>0</v>
      </c>
      <c r="B170" s="47" t="str">
        <f t="shared" si="71"/>
        <v>2-26</v>
      </c>
      <c r="C170" s="32"/>
      <c r="D170" s="84" t="str">
        <f>$A170&amp;"-"&amp;$B170&amp;"-"&amp;TEXT(ROWS(D$5:D170),"000")</f>
        <v>0-2-26-166</v>
      </c>
      <c r="E170" s="101"/>
      <c r="F170" s="4"/>
      <c r="G170" s="4"/>
      <c r="H170" s="4"/>
      <c r="I170" s="4"/>
      <c r="J170" s="4"/>
      <c r="K170" s="102"/>
      <c r="L170" s="4"/>
      <c r="M170" s="4"/>
      <c r="N170" s="4"/>
      <c r="O170" s="4"/>
      <c r="P170" s="103"/>
      <c r="Q170" s="104"/>
      <c r="R170" s="100"/>
      <c r="S170" s="100"/>
      <c r="T170" s="65"/>
      <c r="U170" s="100"/>
      <c r="V170" s="100"/>
      <c r="W170" s="63"/>
      <c r="X170" s="63"/>
      <c r="Y170" s="63"/>
      <c r="Z170" s="63"/>
      <c r="AA170" s="65"/>
      <c r="AB170" s="65"/>
      <c r="AC170" s="65"/>
      <c r="AD170" s="65"/>
      <c r="AE170" s="65"/>
      <c r="AF170" s="100"/>
      <c r="AG170" s="100"/>
      <c r="AH170" s="65"/>
      <c r="AI170" s="57" t="str">
        <f t="shared" si="48"/>
        <v/>
      </c>
      <c r="AJ170" s="57" t="str">
        <f t="shared" si="49"/>
        <v/>
      </c>
      <c r="AK170" s="57" t="str">
        <f t="shared" si="50"/>
        <v/>
      </c>
      <c r="AL170" s="57" t="str">
        <f t="shared" si="51"/>
        <v/>
      </c>
      <c r="AM170" s="57" t="str">
        <f t="shared" si="52"/>
        <v/>
      </c>
      <c r="AN170" s="58" t="str">
        <f>IF(AM170&lt;'Patient Data'!$BG$4,"Labs complete w/in 45 minutes","")</f>
        <v/>
      </c>
      <c r="AO170" s="57" t="str">
        <f t="shared" si="53"/>
        <v/>
      </c>
      <c r="AP170" s="58" t="str">
        <f>IF(AO170&lt;'Patient Data'!$BI$4,"tPA w/in 60 minutes","")</f>
        <v/>
      </c>
      <c r="AQ170" s="58" t="str">
        <f>IF(BM170&lt;'Patient Data'!$BM$4,"tPA w/in 3 hours","")</f>
        <v/>
      </c>
      <c r="AR170" s="58" t="str">
        <f>IF(BF170&lt;'Patient Data'!$BF$4,"LSN within 3.5 hours","")</f>
        <v/>
      </c>
      <c r="AS170" s="58" t="str">
        <f t="shared" si="54"/>
        <v>-0-0-2-26-166</v>
      </c>
      <c r="AT170" s="57" t="str">
        <f t="shared" si="58"/>
        <v/>
      </c>
      <c r="AU170" s="57" t="str">
        <f t="shared" si="59"/>
        <v/>
      </c>
      <c r="AV170" s="57" t="str">
        <f t="shared" si="60"/>
        <v/>
      </c>
      <c r="AW170" s="57" t="str">
        <f t="shared" si="61"/>
        <v/>
      </c>
      <c r="AX170" s="57" t="str">
        <f t="shared" si="62"/>
        <v/>
      </c>
      <c r="AY170" s="57" t="str">
        <f t="shared" si="63"/>
        <v/>
      </c>
      <c r="AZ170" s="57" t="str">
        <f t="shared" si="64"/>
        <v/>
      </c>
      <c r="BA170" s="57" t="str">
        <f t="shared" si="65"/>
        <v/>
      </c>
      <c r="BB170" s="57" t="str">
        <f t="shared" si="66"/>
        <v/>
      </c>
      <c r="BC170" s="57" t="str">
        <f t="shared" si="67"/>
        <v/>
      </c>
      <c r="BD170" s="57" t="str">
        <f t="shared" si="68"/>
        <v/>
      </c>
      <c r="BE170" s="57" t="str">
        <f t="shared" si="69"/>
        <v/>
      </c>
      <c r="BF170" s="17" t="str">
        <f t="shared" si="55"/>
        <v/>
      </c>
      <c r="BG170" s="17" t="str">
        <f>IF(N170="","",AM170-'Patient Data'!$BG$4)</f>
        <v/>
      </c>
      <c r="BH170" s="18"/>
      <c r="BI170" s="17" t="str">
        <f>IF(O170="","",AO170-'Patient Data'!$BI$4)</f>
        <v/>
      </c>
      <c r="BK170" s="18"/>
      <c r="BL170" s="17" t="str">
        <f t="shared" si="56"/>
        <v/>
      </c>
      <c r="BM170" s="17" t="str">
        <f t="shared" si="57"/>
        <v/>
      </c>
      <c r="BN170" s="18"/>
    </row>
    <row r="171" spans="1:66" s="12" customFormat="1" ht="38.25" customHeight="1" thickBot="1">
      <c r="A171" s="47">
        <f t="shared" si="70"/>
        <v>0</v>
      </c>
      <c r="B171" s="47" t="str">
        <f t="shared" si="71"/>
        <v>2-26</v>
      </c>
      <c r="C171" s="32"/>
      <c r="D171" s="84" t="str">
        <f>$A171&amp;"-"&amp;$B171&amp;"-"&amp;TEXT(ROWS(D$5:D171),"000")</f>
        <v>0-2-26-167</v>
      </c>
      <c r="E171" s="101"/>
      <c r="F171" s="4"/>
      <c r="G171" s="4"/>
      <c r="H171" s="4"/>
      <c r="I171" s="4"/>
      <c r="J171" s="4"/>
      <c r="K171" s="102"/>
      <c r="L171" s="4"/>
      <c r="M171" s="4"/>
      <c r="N171" s="4"/>
      <c r="O171" s="4"/>
      <c r="P171" s="103"/>
      <c r="Q171" s="104"/>
      <c r="R171" s="100"/>
      <c r="S171" s="100"/>
      <c r="T171" s="65"/>
      <c r="U171" s="100"/>
      <c r="V171" s="100"/>
      <c r="W171" s="63"/>
      <c r="X171" s="63"/>
      <c r="Y171" s="63"/>
      <c r="Z171" s="63"/>
      <c r="AA171" s="65"/>
      <c r="AB171" s="65"/>
      <c r="AC171" s="65"/>
      <c r="AD171" s="65"/>
      <c r="AE171" s="65"/>
      <c r="AF171" s="100"/>
      <c r="AG171" s="100"/>
      <c r="AH171" s="65"/>
      <c r="AI171" s="57" t="str">
        <f t="shared" si="48"/>
        <v/>
      </c>
      <c r="AJ171" s="57" t="str">
        <f t="shared" si="49"/>
        <v/>
      </c>
      <c r="AK171" s="57" t="str">
        <f t="shared" si="50"/>
        <v/>
      </c>
      <c r="AL171" s="57" t="str">
        <f t="shared" si="51"/>
        <v/>
      </c>
      <c r="AM171" s="57" t="str">
        <f t="shared" si="52"/>
        <v/>
      </c>
      <c r="AN171" s="58" t="str">
        <f>IF(AM171&lt;'Patient Data'!$BG$4,"Labs complete w/in 45 minutes","")</f>
        <v/>
      </c>
      <c r="AO171" s="57" t="str">
        <f t="shared" si="53"/>
        <v/>
      </c>
      <c r="AP171" s="58" t="str">
        <f>IF(AO171&lt;'Patient Data'!$BI$4,"tPA w/in 60 minutes","")</f>
        <v/>
      </c>
      <c r="AQ171" s="58" t="str">
        <f>IF(BM171&lt;'Patient Data'!$BM$4,"tPA w/in 3 hours","")</f>
        <v/>
      </c>
      <c r="AR171" s="58" t="str">
        <f>IF(BF171&lt;'Patient Data'!$BF$4,"LSN within 3.5 hours","")</f>
        <v/>
      </c>
      <c r="AS171" s="58" t="str">
        <f t="shared" si="54"/>
        <v>-0-0-2-26-167</v>
      </c>
      <c r="AT171" s="57" t="str">
        <f t="shared" si="58"/>
        <v/>
      </c>
      <c r="AU171" s="57" t="str">
        <f t="shared" si="59"/>
        <v/>
      </c>
      <c r="AV171" s="57" t="str">
        <f t="shared" si="60"/>
        <v/>
      </c>
      <c r="AW171" s="57" t="str">
        <f t="shared" si="61"/>
        <v/>
      </c>
      <c r="AX171" s="57" t="str">
        <f t="shared" si="62"/>
        <v/>
      </c>
      <c r="AY171" s="57" t="str">
        <f t="shared" si="63"/>
        <v/>
      </c>
      <c r="AZ171" s="57" t="str">
        <f t="shared" si="64"/>
        <v/>
      </c>
      <c r="BA171" s="57" t="str">
        <f t="shared" si="65"/>
        <v/>
      </c>
      <c r="BB171" s="57" t="str">
        <f t="shared" si="66"/>
        <v/>
      </c>
      <c r="BC171" s="57" t="str">
        <f t="shared" si="67"/>
        <v/>
      </c>
      <c r="BD171" s="57" t="str">
        <f t="shared" si="68"/>
        <v/>
      </c>
      <c r="BE171" s="57" t="str">
        <f t="shared" si="69"/>
        <v/>
      </c>
      <c r="BF171" s="17" t="str">
        <f t="shared" si="55"/>
        <v/>
      </c>
      <c r="BG171" s="17" t="str">
        <f>IF(N171="","",AM171-'Patient Data'!$BG$4)</f>
        <v/>
      </c>
      <c r="BH171" s="18"/>
      <c r="BI171" s="17" t="str">
        <f>IF(O171="","",AO171-'Patient Data'!$BI$4)</f>
        <v/>
      </c>
      <c r="BK171" s="18"/>
      <c r="BL171" s="17" t="str">
        <f t="shared" si="56"/>
        <v/>
      </c>
      <c r="BM171" s="17" t="str">
        <f t="shared" si="57"/>
        <v/>
      </c>
      <c r="BN171" s="18"/>
    </row>
    <row r="172" spans="1:66" s="12" customFormat="1" ht="38.25" customHeight="1" thickBot="1">
      <c r="A172" s="47">
        <f t="shared" si="70"/>
        <v>0</v>
      </c>
      <c r="B172" s="47" t="str">
        <f t="shared" si="71"/>
        <v>2-26</v>
      </c>
      <c r="C172" s="32"/>
      <c r="D172" s="84" t="str">
        <f>$A172&amp;"-"&amp;$B172&amp;"-"&amp;TEXT(ROWS(D$5:D172),"000")</f>
        <v>0-2-26-168</v>
      </c>
      <c r="E172" s="101"/>
      <c r="F172" s="4"/>
      <c r="G172" s="4"/>
      <c r="H172" s="4"/>
      <c r="I172" s="4"/>
      <c r="J172" s="4"/>
      <c r="K172" s="102"/>
      <c r="L172" s="4"/>
      <c r="M172" s="4"/>
      <c r="N172" s="4"/>
      <c r="O172" s="4"/>
      <c r="P172" s="103"/>
      <c r="Q172" s="104"/>
      <c r="R172" s="100"/>
      <c r="S172" s="100"/>
      <c r="T172" s="65"/>
      <c r="U172" s="100"/>
      <c r="V172" s="100"/>
      <c r="W172" s="63"/>
      <c r="X172" s="63"/>
      <c r="Y172" s="63"/>
      <c r="Z172" s="63"/>
      <c r="AA172" s="65"/>
      <c r="AB172" s="65"/>
      <c r="AC172" s="65"/>
      <c r="AD172" s="65"/>
      <c r="AE172" s="65"/>
      <c r="AF172" s="100"/>
      <c r="AG172" s="100"/>
      <c r="AH172" s="65"/>
      <c r="AI172" s="57" t="str">
        <f t="shared" si="48"/>
        <v/>
      </c>
      <c r="AJ172" s="57" t="str">
        <f t="shared" si="49"/>
        <v/>
      </c>
      <c r="AK172" s="57" t="str">
        <f t="shared" si="50"/>
        <v/>
      </c>
      <c r="AL172" s="57" t="str">
        <f t="shared" si="51"/>
        <v/>
      </c>
      <c r="AM172" s="57" t="str">
        <f t="shared" si="52"/>
        <v/>
      </c>
      <c r="AN172" s="58" t="str">
        <f>IF(AM172&lt;'Patient Data'!$BG$4,"Labs complete w/in 45 minutes","")</f>
        <v/>
      </c>
      <c r="AO172" s="57" t="str">
        <f t="shared" si="53"/>
        <v/>
      </c>
      <c r="AP172" s="58" t="str">
        <f>IF(AO172&lt;'Patient Data'!$BI$4,"tPA w/in 60 minutes","")</f>
        <v/>
      </c>
      <c r="AQ172" s="58" t="str">
        <f>IF(BM172&lt;'Patient Data'!$BM$4,"tPA w/in 3 hours","")</f>
        <v/>
      </c>
      <c r="AR172" s="58" t="str">
        <f>IF(BF172&lt;'Patient Data'!$BF$4,"LSN within 3.5 hours","")</f>
        <v/>
      </c>
      <c r="AS172" s="58" t="str">
        <f t="shared" si="54"/>
        <v>-0-0-2-26-168</v>
      </c>
      <c r="AT172" s="57" t="str">
        <f t="shared" si="58"/>
        <v/>
      </c>
      <c r="AU172" s="57" t="str">
        <f t="shared" si="59"/>
        <v/>
      </c>
      <c r="AV172" s="57" t="str">
        <f t="shared" si="60"/>
        <v/>
      </c>
      <c r="AW172" s="57" t="str">
        <f t="shared" si="61"/>
        <v/>
      </c>
      <c r="AX172" s="57" t="str">
        <f t="shared" si="62"/>
        <v/>
      </c>
      <c r="AY172" s="57" t="str">
        <f t="shared" si="63"/>
        <v/>
      </c>
      <c r="AZ172" s="57" t="str">
        <f t="shared" si="64"/>
        <v/>
      </c>
      <c r="BA172" s="57" t="str">
        <f t="shared" si="65"/>
        <v/>
      </c>
      <c r="BB172" s="57" t="str">
        <f t="shared" si="66"/>
        <v/>
      </c>
      <c r="BC172" s="57" t="str">
        <f t="shared" si="67"/>
        <v/>
      </c>
      <c r="BD172" s="57" t="str">
        <f t="shared" si="68"/>
        <v/>
      </c>
      <c r="BE172" s="57" t="str">
        <f t="shared" si="69"/>
        <v/>
      </c>
      <c r="BF172" s="17" t="str">
        <f t="shared" si="55"/>
        <v/>
      </c>
      <c r="BG172" s="17" t="str">
        <f>IF(N172="","",AM172-'Patient Data'!$BG$4)</f>
        <v/>
      </c>
      <c r="BH172" s="18"/>
      <c r="BI172" s="17" t="str">
        <f>IF(O172="","",AO172-'Patient Data'!$BI$4)</f>
        <v/>
      </c>
      <c r="BK172" s="18"/>
      <c r="BL172" s="17" t="str">
        <f t="shared" si="56"/>
        <v/>
      </c>
      <c r="BM172" s="17" t="str">
        <f t="shared" si="57"/>
        <v/>
      </c>
      <c r="BN172" s="18"/>
    </row>
    <row r="173" spans="1:66" s="12" customFormat="1" ht="38.25" customHeight="1" thickBot="1">
      <c r="A173" s="47">
        <f t="shared" si="70"/>
        <v>0</v>
      </c>
      <c r="B173" s="47" t="str">
        <f t="shared" si="71"/>
        <v>2-26</v>
      </c>
      <c r="C173" s="32"/>
      <c r="D173" s="84" t="str">
        <f>$A173&amp;"-"&amp;$B173&amp;"-"&amp;TEXT(ROWS(D$5:D173),"000")</f>
        <v>0-2-26-169</v>
      </c>
      <c r="E173" s="101"/>
      <c r="F173" s="4"/>
      <c r="G173" s="4"/>
      <c r="H173" s="4"/>
      <c r="I173" s="4"/>
      <c r="J173" s="4"/>
      <c r="K173" s="102"/>
      <c r="L173" s="4"/>
      <c r="M173" s="4"/>
      <c r="N173" s="4"/>
      <c r="O173" s="4"/>
      <c r="P173" s="103"/>
      <c r="Q173" s="104"/>
      <c r="R173" s="100"/>
      <c r="S173" s="100"/>
      <c r="T173" s="65"/>
      <c r="U173" s="100"/>
      <c r="V173" s="100"/>
      <c r="W173" s="63"/>
      <c r="X173" s="63"/>
      <c r="Y173" s="63"/>
      <c r="Z173" s="63"/>
      <c r="AA173" s="65"/>
      <c r="AB173" s="65"/>
      <c r="AC173" s="65"/>
      <c r="AD173" s="65"/>
      <c r="AE173" s="65"/>
      <c r="AF173" s="100"/>
      <c r="AG173" s="100"/>
      <c r="AH173" s="65"/>
      <c r="AI173" s="57" t="str">
        <f t="shared" si="48"/>
        <v/>
      </c>
      <c r="AJ173" s="57" t="str">
        <f t="shared" si="49"/>
        <v/>
      </c>
      <c r="AK173" s="57" t="str">
        <f t="shared" si="50"/>
        <v/>
      </c>
      <c r="AL173" s="57" t="str">
        <f t="shared" si="51"/>
        <v/>
      </c>
      <c r="AM173" s="57" t="str">
        <f t="shared" si="52"/>
        <v/>
      </c>
      <c r="AN173" s="58" t="str">
        <f>IF(AM173&lt;'Patient Data'!$BG$4,"Labs complete w/in 45 minutes","")</f>
        <v/>
      </c>
      <c r="AO173" s="57" t="str">
        <f t="shared" si="53"/>
        <v/>
      </c>
      <c r="AP173" s="58" t="str">
        <f>IF(AO173&lt;'Patient Data'!$BI$4,"tPA w/in 60 minutes","")</f>
        <v/>
      </c>
      <c r="AQ173" s="58" t="str">
        <f>IF(BM173&lt;'Patient Data'!$BM$4,"tPA w/in 3 hours","")</f>
        <v/>
      </c>
      <c r="AR173" s="58" t="str">
        <f>IF(BF173&lt;'Patient Data'!$BF$4,"LSN within 3.5 hours","")</f>
        <v/>
      </c>
      <c r="AS173" s="58" t="str">
        <f t="shared" si="54"/>
        <v>-0-0-2-26-169</v>
      </c>
      <c r="AT173" s="57" t="str">
        <f t="shared" si="58"/>
        <v/>
      </c>
      <c r="AU173" s="57" t="str">
        <f t="shared" si="59"/>
        <v/>
      </c>
      <c r="AV173" s="57" t="str">
        <f t="shared" si="60"/>
        <v/>
      </c>
      <c r="AW173" s="57" t="str">
        <f t="shared" si="61"/>
        <v/>
      </c>
      <c r="AX173" s="57" t="str">
        <f t="shared" si="62"/>
        <v/>
      </c>
      <c r="AY173" s="57" t="str">
        <f t="shared" si="63"/>
        <v/>
      </c>
      <c r="AZ173" s="57" t="str">
        <f t="shared" si="64"/>
        <v/>
      </c>
      <c r="BA173" s="57" t="str">
        <f t="shared" si="65"/>
        <v/>
      </c>
      <c r="BB173" s="57" t="str">
        <f t="shared" si="66"/>
        <v/>
      </c>
      <c r="BC173" s="57" t="str">
        <f t="shared" si="67"/>
        <v/>
      </c>
      <c r="BD173" s="57" t="str">
        <f t="shared" si="68"/>
        <v/>
      </c>
      <c r="BE173" s="57" t="str">
        <f t="shared" si="69"/>
        <v/>
      </c>
      <c r="BF173" s="17" t="str">
        <f t="shared" si="55"/>
        <v/>
      </c>
      <c r="BG173" s="17" t="str">
        <f>IF(N173="","",AM173-'Patient Data'!$BG$4)</f>
        <v/>
      </c>
      <c r="BH173" s="18"/>
      <c r="BI173" s="17" t="str">
        <f>IF(O173="","",AO173-'Patient Data'!$BI$4)</f>
        <v/>
      </c>
      <c r="BK173" s="18"/>
      <c r="BL173" s="17" t="str">
        <f t="shared" si="56"/>
        <v/>
      </c>
      <c r="BM173" s="17" t="str">
        <f t="shared" si="57"/>
        <v/>
      </c>
      <c r="BN173" s="18"/>
    </row>
    <row r="174" spans="1:66" s="12" customFormat="1" ht="38.25" customHeight="1" thickBot="1">
      <c r="A174" s="47">
        <f t="shared" si="70"/>
        <v>0</v>
      </c>
      <c r="B174" s="47" t="str">
        <f t="shared" si="71"/>
        <v>2-26</v>
      </c>
      <c r="C174" s="32"/>
      <c r="D174" s="84" t="str">
        <f>$A174&amp;"-"&amp;$B174&amp;"-"&amp;TEXT(ROWS(D$5:D174),"000")</f>
        <v>0-2-26-170</v>
      </c>
      <c r="E174" s="101"/>
      <c r="F174" s="4"/>
      <c r="G174" s="4"/>
      <c r="H174" s="4"/>
      <c r="I174" s="4"/>
      <c r="J174" s="4"/>
      <c r="K174" s="102"/>
      <c r="L174" s="4"/>
      <c r="M174" s="4"/>
      <c r="N174" s="4"/>
      <c r="O174" s="4"/>
      <c r="P174" s="103"/>
      <c r="Q174" s="104"/>
      <c r="R174" s="100"/>
      <c r="S174" s="100"/>
      <c r="T174" s="65"/>
      <c r="U174" s="100"/>
      <c r="V174" s="100"/>
      <c r="W174" s="63"/>
      <c r="X174" s="63"/>
      <c r="Y174" s="63"/>
      <c r="Z174" s="63"/>
      <c r="AA174" s="65"/>
      <c r="AB174" s="65"/>
      <c r="AC174" s="65"/>
      <c r="AD174" s="65"/>
      <c r="AE174" s="65"/>
      <c r="AF174" s="100"/>
      <c r="AG174" s="100"/>
      <c r="AH174" s="65"/>
      <c r="AI174" s="57" t="str">
        <f t="shared" si="48"/>
        <v/>
      </c>
      <c r="AJ174" s="57" t="str">
        <f t="shared" si="49"/>
        <v/>
      </c>
      <c r="AK174" s="57" t="str">
        <f t="shared" si="50"/>
        <v/>
      </c>
      <c r="AL174" s="57" t="str">
        <f t="shared" si="51"/>
        <v/>
      </c>
      <c r="AM174" s="57" t="str">
        <f t="shared" si="52"/>
        <v/>
      </c>
      <c r="AN174" s="58" t="str">
        <f>IF(AM174&lt;'Patient Data'!$BG$4,"Labs complete w/in 45 minutes","")</f>
        <v/>
      </c>
      <c r="AO174" s="57" t="str">
        <f t="shared" si="53"/>
        <v/>
      </c>
      <c r="AP174" s="58" t="str">
        <f>IF(AO174&lt;'Patient Data'!$BI$4,"tPA w/in 60 minutes","")</f>
        <v/>
      </c>
      <c r="AQ174" s="58" t="str">
        <f>IF(BM174&lt;'Patient Data'!$BM$4,"tPA w/in 3 hours","")</f>
        <v/>
      </c>
      <c r="AR174" s="58" t="str">
        <f>IF(BF174&lt;'Patient Data'!$BF$4,"LSN within 3.5 hours","")</f>
        <v/>
      </c>
      <c r="AS174" s="58" t="str">
        <f t="shared" si="54"/>
        <v>-0-0-2-26-170</v>
      </c>
      <c r="AT174" s="57" t="str">
        <f t="shared" si="58"/>
        <v/>
      </c>
      <c r="AU174" s="57" t="str">
        <f t="shared" si="59"/>
        <v/>
      </c>
      <c r="AV174" s="57" t="str">
        <f t="shared" si="60"/>
        <v/>
      </c>
      <c r="AW174" s="57" t="str">
        <f t="shared" si="61"/>
        <v/>
      </c>
      <c r="AX174" s="57" t="str">
        <f t="shared" si="62"/>
        <v/>
      </c>
      <c r="AY174" s="57" t="str">
        <f t="shared" si="63"/>
        <v/>
      </c>
      <c r="AZ174" s="57" t="str">
        <f t="shared" si="64"/>
        <v/>
      </c>
      <c r="BA174" s="57" t="str">
        <f t="shared" si="65"/>
        <v/>
      </c>
      <c r="BB174" s="57" t="str">
        <f t="shared" si="66"/>
        <v/>
      </c>
      <c r="BC174" s="57" t="str">
        <f t="shared" si="67"/>
        <v/>
      </c>
      <c r="BD174" s="57" t="str">
        <f t="shared" si="68"/>
        <v/>
      </c>
      <c r="BE174" s="57" t="str">
        <f t="shared" si="69"/>
        <v/>
      </c>
      <c r="BF174" s="17" t="str">
        <f t="shared" si="55"/>
        <v/>
      </c>
      <c r="BG174" s="17" t="str">
        <f>IF(N174="","",AM174-'Patient Data'!$BG$4)</f>
        <v/>
      </c>
      <c r="BH174" s="18"/>
      <c r="BI174" s="17" t="str">
        <f>IF(O174="","",AO174-'Patient Data'!$BI$4)</f>
        <v/>
      </c>
      <c r="BK174" s="18"/>
      <c r="BL174" s="17" t="str">
        <f t="shared" si="56"/>
        <v/>
      </c>
      <c r="BM174" s="17" t="str">
        <f t="shared" si="57"/>
        <v/>
      </c>
      <c r="BN174" s="18"/>
    </row>
    <row r="175" spans="1:66" s="12" customFormat="1" ht="38.25" customHeight="1" thickBot="1">
      <c r="A175" s="47">
        <f t="shared" si="70"/>
        <v>0</v>
      </c>
      <c r="B175" s="47" t="str">
        <f t="shared" si="71"/>
        <v>2-26</v>
      </c>
      <c r="C175" s="32"/>
      <c r="D175" s="84" t="str">
        <f>$A175&amp;"-"&amp;$B175&amp;"-"&amp;TEXT(ROWS(D$5:D175),"000")</f>
        <v>0-2-26-171</v>
      </c>
      <c r="E175" s="101"/>
      <c r="F175" s="4"/>
      <c r="G175" s="4"/>
      <c r="H175" s="4"/>
      <c r="I175" s="4"/>
      <c r="J175" s="4"/>
      <c r="K175" s="102"/>
      <c r="L175" s="4"/>
      <c r="M175" s="4"/>
      <c r="N175" s="4"/>
      <c r="O175" s="4"/>
      <c r="P175" s="103"/>
      <c r="Q175" s="104"/>
      <c r="R175" s="100"/>
      <c r="S175" s="100"/>
      <c r="T175" s="65"/>
      <c r="U175" s="100"/>
      <c r="V175" s="100"/>
      <c r="W175" s="63"/>
      <c r="X175" s="63"/>
      <c r="Y175" s="63"/>
      <c r="Z175" s="63"/>
      <c r="AA175" s="65"/>
      <c r="AB175" s="65"/>
      <c r="AC175" s="65"/>
      <c r="AD175" s="65"/>
      <c r="AE175" s="65"/>
      <c r="AF175" s="100"/>
      <c r="AG175" s="100"/>
      <c r="AH175" s="65"/>
      <c r="AI175" s="57" t="str">
        <f t="shared" si="48"/>
        <v/>
      </c>
      <c r="AJ175" s="57" t="str">
        <f t="shared" si="49"/>
        <v/>
      </c>
      <c r="AK175" s="57" t="str">
        <f t="shared" si="50"/>
        <v/>
      </c>
      <c r="AL175" s="57" t="str">
        <f t="shared" si="51"/>
        <v/>
      </c>
      <c r="AM175" s="57" t="str">
        <f t="shared" si="52"/>
        <v/>
      </c>
      <c r="AN175" s="58" t="str">
        <f>IF(AM175&lt;'Patient Data'!$BG$4,"Labs complete w/in 45 minutes","")</f>
        <v/>
      </c>
      <c r="AO175" s="57" t="str">
        <f t="shared" si="53"/>
        <v/>
      </c>
      <c r="AP175" s="58" t="str">
        <f>IF(AO175&lt;'Patient Data'!$BI$4,"tPA w/in 60 minutes","")</f>
        <v/>
      </c>
      <c r="AQ175" s="58" t="str">
        <f>IF(BM175&lt;'Patient Data'!$BM$4,"tPA w/in 3 hours","")</f>
        <v/>
      </c>
      <c r="AR175" s="58" t="str">
        <f>IF(BF175&lt;'Patient Data'!$BF$4,"LSN within 3.5 hours","")</f>
        <v/>
      </c>
      <c r="AS175" s="58" t="str">
        <f t="shared" si="54"/>
        <v>-0-0-2-26-171</v>
      </c>
      <c r="AT175" s="57" t="str">
        <f t="shared" si="58"/>
        <v/>
      </c>
      <c r="AU175" s="57" t="str">
        <f t="shared" si="59"/>
        <v/>
      </c>
      <c r="AV175" s="57" t="str">
        <f t="shared" si="60"/>
        <v/>
      </c>
      <c r="AW175" s="57" t="str">
        <f t="shared" si="61"/>
        <v/>
      </c>
      <c r="AX175" s="57" t="str">
        <f t="shared" si="62"/>
        <v/>
      </c>
      <c r="AY175" s="57" t="str">
        <f t="shared" si="63"/>
        <v/>
      </c>
      <c r="AZ175" s="57" t="str">
        <f t="shared" si="64"/>
        <v/>
      </c>
      <c r="BA175" s="57" t="str">
        <f t="shared" si="65"/>
        <v/>
      </c>
      <c r="BB175" s="57" t="str">
        <f t="shared" si="66"/>
        <v/>
      </c>
      <c r="BC175" s="57" t="str">
        <f t="shared" si="67"/>
        <v/>
      </c>
      <c r="BD175" s="57" t="str">
        <f t="shared" si="68"/>
        <v/>
      </c>
      <c r="BE175" s="57" t="str">
        <f t="shared" si="69"/>
        <v/>
      </c>
      <c r="BF175" s="17" t="str">
        <f t="shared" si="55"/>
        <v/>
      </c>
      <c r="BG175" s="17" t="str">
        <f>IF(N175="","",AM175-'Patient Data'!$BG$4)</f>
        <v/>
      </c>
      <c r="BH175" s="18"/>
      <c r="BI175" s="17" t="str">
        <f>IF(O175="","",AO175-'Patient Data'!$BI$4)</f>
        <v/>
      </c>
      <c r="BK175" s="18"/>
      <c r="BL175" s="17" t="str">
        <f t="shared" si="56"/>
        <v/>
      </c>
      <c r="BM175" s="17" t="str">
        <f t="shared" si="57"/>
        <v/>
      </c>
      <c r="BN175" s="18"/>
    </row>
    <row r="176" spans="1:66" s="12" customFormat="1" ht="38.25" customHeight="1" thickBot="1">
      <c r="A176" s="47">
        <f t="shared" si="70"/>
        <v>0</v>
      </c>
      <c r="B176" s="47" t="str">
        <f t="shared" si="71"/>
        <v>2-26</v>
      </c>
      <c r="C176" s="32"/>
      <c r="D176" s="84" t="str">
        <f>$A176&amp;"-"&amp;$B176&amp;"-"&amp;TEXT(ROWS(D$5:D176),"000")</f>
        <v>0-2-26-172</v>
      </c>
      <c r="E176" s="101"/>
      <c r="F176" s="4"/>
      <c r="G176" s="4"/>
      <c r="H176" s="4"/>
      <c r="I176" s="4"/>
      <c r="J176" s="4"/>
      <c r="K176" s="102"/>
      <c r="L176" s="4"/>
      <c r="M176" s="4"/>
      <c r="N176" s="4"/>
      <c r="O176" s="4"/>
      <c r="P176" s="103"/>
      <c r="Q176" s="104"/>
      <c r="R176" s="100"/>
      <c r="S176" s="100"/>
      <c r="T176" s="65"/>
      <c r="U176" s="100"/>
      <c r="V176" s="100"/>
      <c r="W176" s="63"/>
      <c r="X176" s="63"/>
      <c r="Y176" s="63"/>
      <c r="Z176" s="63"/>
      <c r="AA176" s="65"/>
      <c r="AB176" s="65"/>
      <c r="AC176" s="65"/>
      <c r="AD176" s="65"/>
      <c r="AE176" s="65"/>
      <c r="AF176" s="100"/>
      <c r="AG176" s="100"/>
      <c r="AH176" s="65"/>
      <c r="AI176" s="57" t="str">
        <f t="shared" si="48"/>
        <v/>
      </c>
      <c r="AJ176" s="57" t="str">
        <f t="shared" si="49"/>
        <v/>
      </c>
      <c r="AK176" s="57" t="str">
        <f t="shared" si="50"/>
        <v/>
      </c>
      <c r="AL176" s="57" t="str">
        <f t="shared" si="51"/>
        <v/>
      </c>
      <c r="AM176" s="57" t="str">
        <f t="shared" si="52"/>
        <v/>
      </c>
      <c r="AN176" s="58" t="str">
        <f>IF(AM176&lt;'Patient Data'!$BG$4,"Labs complete w/in 45 minutes","")</f>
        <v/>
      </c>
      <c r="AO176" s="57" t="str">
        <f t="shared" si="53"/>
        <v/>
      </c>
      <c r="AP176" s="58" t="str">
        <f>IF(AO176&lt;'Patient Data'!$BI$4,"tPA w/in 60 minutes","")</f>
        <v/>
      </c>
      <c r="AQ176" s="58" t="str">
        <f>IF(BM176&lt;'Patient Data'!$BM$4,"tPA w/in 3 hours","")</f>
        <v/>
      </c>
      <c r="AR176" s="58" t="str">
        <f>IF(BF176&lt;'Patient Data'!$BF$4,"LSN within 3.5 hours","")</f>
        <v/>
      </c>
      <c r="AS176" s="58" t="str">
        <f t="shared" si="54"/>
        <v>-0-0-2-26-172</v>
      </c>
      <c r="AT176" s="57" t="str">
        <f t="shared" si="58"/>
        <v/>
      </c>
      <c r="AU176" s="57" t="str">
        <f t="shared" si="59"/>
        <v/>
      </c>
      <c r="AV176" s="57" t="str">
        <f t="shared" si="60"/>
        <v/>
      </c>
      <c r="AW176" s="57" t="str">
        <f t="shared" si="61"/>
        <v/>
      </c>
      <c r="AX176" s="57" t="str">
        <f t="shared" si="62"/>
        <v/>
      </c>
      <c r="AY176" s="57" t="str">
        <f t="shared" si="63"/>
        <v/>
      </c>
      <c r="AZ176" s="57" t="str">
        <f t="shared" si="64"/>
        <v/>
      </c>
      <c r="BA176" s="57" t="str">
        <f t="shared" si="65"/>
        <v/>
      </c>
      <c r="BB176" s="57" t="str">
        <f t="shared" si="66"/>
        <v/>
      </c>
      <c r="BC176" s="57" t="str">
        <f t="shared" si="67"/>
        <v/>
      </c>
      <c r="BD176" s="57" t="str">
        <f t="shared" si="68"/>
        <v/>
      </c>
      <c r="BE176" s="57" t="str">
        <f t="shared" si="69"/>
        <v/>
      </c>
      <c r="BF176" s="17" t="str">
        <f t="shared" si="55"/>
        <v/>
      </c>
      <c r="BG176" s="17" t="str">
        <f>IF(N176="","",AM176-'Patient Data'!$BG$4)</f>
        <v/>
      </c>
      <c r="BH176" s="18"/>
      <c r="BI176" s="17" t="str">
        <f>IF(O176="","",AO176-'Patient Data'!$BI$4)</f>
        <v/>
      </c>
      <c r="BK176" s="18"/>
      <c r="BL176" s="17" t="str">
        <f t="shared" si="56"/>
        <v/>
      </c>
      <c r="BM176" s="17" t="str">
        <f t="shared" si="57"/>
        <v/>
      </c>
      <c r="BN176" s="18"/>
    </row>
    <row r="177" spans="1:66" s="12" customFormat="1" ht="38.25" customHeight="1" thickBot="1">
      <c r="A177" s="47">
        <f t="shared" si="70"/>
        <v>0</v>
      </c>
      <c r="B177" s="47" t="str">
        <f t="shared" si="71"/>
        <v>2-26</v>
      </c>
      <c r="C177" s="32"/>
      <c r="D177" s="84" t="str">
        <f>$A177&amp;"-"&amp;$B177&amp;"-"&amp;TEXT(ROWS(D$5:D177),"000")</f>
        <v>0-2-26-173</v>
      </c>
      <c r="E177" s="101"/>
      <c r="F177" s="4"/>
      <c r="G177" s="4"/>
      <c r="H177" s="4"/>
      <c r="I177" s="4"/>
      <c r="J177" s="4"/>
      <c r="K177" s="102"/>
      <c r="L177" s="4"/>
      <c r="M177" s="4"/>
      <c r="N177" s="4"/>
      <c r="O177" s="4"/>
      <c r="P177" s="103"/>
      <c r="Q177" s="104"/>
      <c r="R177" s="100"/>
      <c r="S177" s="100"/>
      <c r="T177" s="65"/>
      <c r="U177" s="100"/>
      <c r="V177" s="100"/>
      <c r="W177" s="63"/>
      <c r="X177" s="63"/>
      <c r="Y177" s="63"/>
      <c r="Z177" s="63"/>
      <c r="AA177" s="65"/>
      <c r="AB177" s="65"/>
      <c r="AC177" s="65"/>
      <c r="AD177" s="65"/>
      <c r="AE177" s="65"/>
      <c r="AF177" s="100"/>
      <c r="AG177" s="100"/>
      <c r="AH177" s="65"/>
      <c r="AI177" s="57" t="str">
        <f t="shared" si="48"/>
        <v/>
      </c>
      <c r="AJ177" s="57" t="str">
        <f t="shared" si="49"/>
        <v/>
      </c>
      <c r="AK177" s="57" t="str">
        <f t="shared" si="50"/>
        <v/>
      </c>
      <c r="AL177" s="57" t="str">
        <f t="shared" si="51"/>
        <v/>
      </c>
      <c r="AM177" s="57" t="str">
        <f t="shared" si="52"/>
        <v/>
      </c>
      <c r="AN177" s="58" t="str">
        <f>IF(AM177&lt;'Patient Data'!$BG$4,"Labs complete w/in 45 minutes","")</f>
        <v/>
      </c>
      <c r="AO177" s="57" t="str">
        <f t="shared" si="53"/>
        <v/>
      </c>
      <c r="AP177" s="58" t="str">
        <f>IF(AO177&lt;'Patient Data'!$BI$4,"tPA w/in 60 minutes","")</f>
        <v/>
      </c>
      <c r="AQ177" s="58" t="str">
        <f>IF(BM177&lt;'Patient Data'!$BM$4,"tPA w/in 3 hours","")</f>
        <v/>
      </c>
      <c r="AR177" s="58" t="str">
        <f>IF(BF177&lt;'Patient Data'!$BF$4,"LSN within 3.5 hours","")</f>
        <v/>
      </c>
      <c r="AS177" s="58" t="str">
        <f t="shared" si="54"/>
        <v>-0-0-2-26-173</v>
      </c>
      <c r="AT177" s="57" t="str">
        <f t="shared" si="58"/>
        <v/>
      </c>
      <c r="AU177" s="57" t="str">
        <f t="shared" si="59"/>
        <v/>
      </c>
      <c r="AV177" s="57" t="str">
        <f t="shared" si="60"/>
        <v/>
      </c>
      <c r="AW177" s="57" t="str">
        <f t="shared" si="61"/>
        <v/>
      </c>
      <c r="AX177" s="57" t="str">
        <f t="shared" si="62"/>
        <v/>
      </c>
      <c r="AY177" s="57" t="str">
        <f t="shared" si="63"/>
        <v/>
      </c>
      <c r="AZ177" s="57" t="str">
        <f t="shared" si="64"/>
        <v/>
      </c>
      <c r="BA177" s="57" t="str">
        <f t="shared" si="65"/>
        <v/>
      </c>
      <c r="BB177" s="57" t="str">
        <f t="shared" si="66"/>
        <v/>
      </c>
      <c r="BC177" s="57" t="str">
        <f t="shared" si="67"/>
        <v/>
      </c>
      <c r="BD177" s="57" t="str">
        <f t="shared" si="68"/>
        <v/>
      </c>
      <c r="BE177" s="57" t="str">
        <f t="shared" si="69"/>
        <v/>
      </c>
      <c r="BF177" s="17" t="str">
        <f t="shared" si="55"/>
        <v/>
      </c>
      <c r="BG177" s="17" t="str">
        <f>IF(N177="","",AM177-'Patient Data'!$BG$4)</f>
        <v/>
      </c>
      <c r="BH177" s="18"/>
      <c r="BI177" s="17" t="str">
        <f>IF(O177="","",AO177-'Patient Data'!$BI$4)</f>
        <v/>
      </c>
      <c r="BK177" s="18"/>
      <c r="BL177" s="17" t="str">
        <f t="shared" si="56"/>
        <v/>
      </c>
      <c r="BM177" s="17" t="str">
        <f t="shared" si="57"/>
        <v/>
      </c>
      <c r="BN177" s="18"/>
    </row>
    <row r="178" spans="1:66" s="12" customFormat="1" ht="38.25" customHeight="1" thickBot="1">
      <c r="A178" s="47">
        <f t="shared" si="70"/>
        <v>0</v>
      </c>
      <c r="B178" s="47" t="str">
        <f t="shared" si="71"/>
        <v>2-26</v>
      </c>
      <c r="C178" s="32"/>
      <c r="D178" s="84" t="str">
        <f>$A178&amp;"-"&amp;$B178&amp;"-"&amp;TEXT(ROWS(D$5:D178),"000")</f>
        <v>0-2-26-174</v>
      </c>
      <c r="E178" s="101"/>
      <c r="F178" s="4"/>
      <c r="G178" s="4"/>
      <c r="H178" s="4"/>
      <c r="I178" s="4"/>
      <c r="J178" s="4"/>
      <c r="K178" s="102"/>
      <c r="L178" s="4"/>
      <c r="M178" s="4"/>
      <c r="N178" s="4"/>
      <c r="O178" s="4"/>
      <c r="P178" s="103"/>
      <c r="Q178" s="104"/>
      <c r="R178" s="100"/>
      <c r="S178" s="100"/>
      <c r="T178" s="65"/>
      <c r="U178" s="100"/>
      <c r="V178" s="100"/>
      <c r="W178" s="63"/>
      <c r="X178" s="63"/>
      <c r="Y178" s="63"/>
      <c r="Z178" s="63"/>
      <c r="AA178" s="65"/>
      <c r="AB178" s="65"/>
      <c r="AC178" s="65"/>
      <c r="AD178" s="65"/>
      <c r="AE178" s="65"/>
      <c r="AF178" s="100"/>
      <c r="AG178" s="100"/>
      <c r="AH178" s="65"/>
      <c r="AI178" s="57" t="str">
        <f t="shared" si="48"/>
        <v/>
      </c>
      <c r="AJ178" s="57" t="str">
        <f t="shared" si="49"/>
        <v/>
      </c>
      <c r="AK178" s="57" t="str">
        <f t="shared" si="50"/>
        <v/>
      </c>
      <c r="AL178" s="57" t="str">
        <f t="shared" si="51"/>
        <v/>
      </c>
      <c r="AM178" s="57" t="str">
        <f t="shared" si="52"/>
        <v/>
      </c>
      <c r="AN178" s="58" t="str">
        <f>IF(AM178&lt;'Patient Data'!$BG$4,"Labs complete w/in 45 minutes","")</f>
        <v/>
      </c>
      <c r="AO178" s="57" t="str">
        <f t="shared" si="53"/>
        <v/>
      </c>
      <c r="AP178" s="58" t="str">
        <f>IF(AO178&lt;'Patient Data'!$BI$4,"tPA w/in 60 minutes","")</f>
        <v/>
      </c>
      <c r="AQ178" s="58" t="str">
        <f>IF(BM178&lt;'Patient Data'!$BM$4,"tPA w/in 3 hours","")</f>
        <v/>
      </c>
      <c r="AR178" s="58" t="str">
        <f>IF(BF178&lt;'Patient Data'!$BF$4,"LSN within 3.5 hours","")</f>
        <v/>
      </c>
      <c r="AS178" s="58" t="str">
        <f t="shared" si="54"/>
        <v>-0-0-2-26-174</v>
      </c>
      <c r="AT178" s="57" t="str">
        <f t="shared" si="58"/>
        <v/>
      </c>
      <c r="AU178" s="57" t="str">
        <f t="shared" si="59"/>
        <v/>
      </c>
      <c r="AV178" s="57" t="str">
        <f t="shared" si="60"/>
        <v/>
      </c>
      <c r="AW178" s="57" t="str">
        <f t="shared" si="61"/>
        <v/>
      </c>
      <c r="AX178" s="57" t="str">
        <f t="shared" si="62"/>
        <v/>
      </c>
      <c r="AY178" s="57" t="str">
        <f t="shared" si="63"/>
        <v/>
      </c>
      <c r="AZ178" s="57" t="str">
        <f t="shared" si="64"/>
        <v/>
      </c>
      <c r="BA178" s="57" t="str">
        <f t="shared" si="65"/>
        <v/>
      </c>
      <c r="BB178" s="57" t="str">
        <f t="shared" si="66"/>
        <v/>
      </c>
      <c r="BC178" s="57" t="str">
        <f t="shared" si="67"/>
        <v/>
      </c>
      <c r="BD178" s="57" t="str">
        <f t="shared" si="68"/>
        <v/>
      </c>
      <c r="BE178" s="57" t="str">
        <f t="shared" si="69"/>
        <v/>
      </c>
      <c r="BF178" s="17" t="str">
        <f t="shared" si="55"/>
        <v/>
      </c>
      <c r="BG178" s="17" t="str">
        <f>IF(N178="","",AM178-'Patient Data'!$BG$4)</f>
        <v/>
      </c>
      <c r="BH178" s="18"/>
      <c r="BI178" s="17" t="str">
        <f>IF(O178="","",AO178-'Patient Data'!$BI$4)</f>
        <v/>
      </c>
      <c r="BK178" s="18"/>
      <c r="BL178" s="17" t="str">
        <f t="shared" si="56"/>
        <v/>
      </c>
      <c r="BM178" s="17" t="str">
        <f t="shared" si="57"/>
        <v/>
      </c>
      <c r="BN178" s="18"/>
    </row>
    <row r="179" spans="1:66" s="12" customFormat="1" ht="38.25" customHeight="1" thickBot="1">
      <c r="A179" s="47">
        <f t="shared" si="70"/>
        <v>0</v>
      </c>
      <c r="B179" s="47" t="str">
        <f t="shared" si="71"/>
        <v>2-26</v>
      </c>
      <c r="C179" s="32"/>
      <c r="D179" s="84" t="str">
        <f>$A179&amp;"-"&amp;$B179&amp;"-"&amp;TEXT(ROWS(D$5:D179),"000")</f>
        <v>0-2-26-175</v>
      </c>
      <c r="E179" s="101"/>
      <c r="F179" s="4"/>
      <c r="G179" s="4"/>
      <c r="H179" s="4"/>
      <c r="I179" s="4"/>
      <c r="J179" s="4"/>
      <c r="K179" s="102"/>
      <c r="L179" s="4"/>
      <c r="M179" s="4"/>
      <c r="N179" s="4"/>
      <c r="O179" s="4"/>
      <c r="P179" s="103"/>
      <c r="Q179" s="104"/>
      <c r="R179" s="100"/>
      <c r="S179" s="100"/>
      <c r="T179" s="65"/>
      <c r="U179" s="100"/>
      <c r="V179" s="100"/>
      <c r="W179" s="63"/>
      <c r="X179" s="63"/>
      <c r="Y179" s="63"/>
      <c r="Z179" s="63"/>
      <c r="AA179" s="65"/>
      <c r="AB179" s="65"/>
      <c r="AC179" s="65"/>
      <c r="AD179" s="65"/>
      <c r="AE179" s="65"/>
      <c r="AF179" s="100"/>
      <c r="AG179" s="100"/>
      <c r="AH179" s="65"/>
      <c r="AI179" s="57" t="str">
        <f t="shared" si="48"/>
        <v/>
      </c>
      <c r="AJ179" s="57" t="str">
        <f t="shared" si="49"/>
        <v/>
      </c>
      <c r="AK179" s="57" t="str">
        <f t="shared" si="50"/>
        <v/>
      </c>
      <c r="AL179" s="57" t="str">
        <f t="shared" si="51"/>
        <v/>
      </c>
      <c r="AM179" s="57" t="str">
        <f t="shared" si="52"/>
        <v/>
      </c>
      <c r="AN179" s="58" t="str">
        <f>IF(AM179&lt;'Patient Data'!$BG$4,"Labs complete w/in 45 minutes","")</f>
        <v/>
      </c>
      <c r="AO179" s="57" t="str">
        <f t="shared" si="53"/>
        <v/>
      </c>
      <c r="AP179" s="58" t="str">
        <f>IF(AO179&lt;'Patient Data'!$BI$4,"tPA w/in 60 minutes","")</f>
        <v/>
      </c>
      <c r="AQ179" s="58" t="str">
        <f>IF(BM179&lt;'Patient Data'!$BM$4,"tPA w/in 3 hours","")</f>
        <v/>
      </c>
      <c r="AR179" s="58" t="str">
        <f>IF(BF179&lt;'Patient Data'!$BF$4,"LSN within 3.5 hours","")</f>
        <v/>
      </c>
      <c r="AS179" s="58" t="str">
        <f t="shared" si="54"/>
        <v>-0-0-2-26-175</v>
      </c>
      <c r="AT179" s="57" t="str">
        <f t="shared" si="58"/>
        <v/>
      </c>
      <c r="AU179" s="57" t="str">
        <f t="shared" si="59"/>
        <v/>
      </c>
      <c r="AV179" s="57" t="str">
        <f t="shared" si="60"/>
        <v/>
      </c>
      <c r="AW179" s="57" t="str">
        <f t="shared" si="61"/>
        <v/>
      </c>
      <c r="AX179" s="57" t="str">
        <f t="shared" si="62"/>
        <v/>
      </c>
      <c r="AY179" s="57" t="str">
        <f t="shared" si="63"/>
        <v/>
      </c>
      <c r="AZ179" s="57" t="str">
        <f t="shared" si="64"/>
        <v/>
      </c>
      <c r="BA179" s="57" t="str">
        <f t="shared" si="65"/>
        <v/>
      </c>
      <c r="BB179" s="57" t="str">
        <f t="shared" si="66"/>
        <v/>
      </c>
      <c r="BC179" s="57" t="str">
        <f t="shared" si="67"/>
        <v/>
      </c>
      <c r="BD179" s="57" t="str">
        <f t="shared" si="68"/>
        <v/>
      </c>
      <c r="BE179" s="57" t="str">
        <f t="shared" si="69"/>
        <v/>
      </c>
      <c r="BF179" s="17" t="str">
        <f t="shared" si="55"/>
        <v/>
      </c>
      <c r="BG179" s="17" t="str">
        <f>IF(N179="","",AM179-'Patient Data'!$BG$4)</f>
        <v/>
      </c>
      <c r="BH179" s="18"/>
      <c r="BI179" s="17" t="str">
        <f>IF(O179="","",AO179-'Patient Data'!$BI$4)</f>
        <v/>
      </c>
      <c r="BK179" s="18"/>
      <c r="BL179" s="17" t="str">
        <f t="shared" si="56"/>
        <v/>
      </c>
      <c r="BM179" s="17" t="str">
        <f t="shared" si="57"/>
        <v/>
      </c>
      <c r="BN179" s="18"/>
    </row>
    <row r="180" spans="1:66" s="12" customFormat="1" ht="38.25" customHeight="1" thickBot="1">
      <c r="A180" s="47">
        <f t="shared" si="70"/>
        <v>0</v>
      </c>
      <c r="B180" s="47" t="str">
        <f t="shared" si="71"/>
        <v>2-26</v>
      </c>
      <c r="C180" s="32"/>
      <c r="D180" s="84" t="str">
        <f>$A180&amp;"-"&amp;$B180&amp;"-"&amp;TEXT(ROWS(D$5:D180),"000")</f>
        <v>0-2-26-176</v>
      </c>
      <c r="E180" s="101"/>
      <c r="F180" s="4"/>
      <c r="G180" s="4"/>
      <c r="H180" s="4"/>
      <c r="I180" s="4"/>
      <c r="J180" s="4"/>
      <c r="K180" s="102"/>
      <c r="L180" s="4"/>
      <c r="M180" s="4"/>
      <c r="N180" s="4"/>
      <c r="O180" s="4"/>
      <c r="P180" s="103"/>
      <c r="Q180" s="104"/>
      <c r="R180" s="100"/>
      <c r="S180" s="100"/>
      <c r="T180" s="65"/>
      <c r="U180" s="100"/>
      <c r="V180" s="100"/>
      <c r="W180" s="63"/>
      <c r="X180" s="63"/>
      <c r="Y180" s="63"/>
      <c r="Z180" s="63"/>
      <c r="AA180" s="65"/>
      <c r="AB180" s="65"/>
      <c r="AC180" s="65"/>
      <c r="AD180" s="65"/>
      <c r="AE180" s="65"/>
      <c r="AF180" s="100"/>
      <c r="AG180" s="100"/>
      <c r="AH180" s="65"/>
      <c r="AI180" s="57" t="str">
        <f t="shared" si="48"/>
        <v/>
      </c>
      <c r="AJ180" s="57" t="str">
        <f t="shared" si="49"/>
        <v/>
      </c>
      <c r="AK180" s="57" t="str">
        <f t="shared" si="50"/>
        <v/>
      </c>
      <c r="AL180" s="57" t="str">
        <f t="shared" si="51"/>
        <v/>
      </c>
      <c r="AM180" s="57" t="str">
        <f t="shared" si="52"/>
        <v/>
      </c>
      <c r="AN180" s="58" t="str">
        <f>IF(AM180&lt;'Patient Data'!$BG$4,"Labs complete w/in 45 minutes","")</f>
        <v/>
      </c>
      <c r="AO180" s="57" t="str">
        <f t="shared" si="53"/>
        <v/>
      </c>
      <c r="AP180" s="58" t="str">
        <f>IF(AO180&lt;'Patient Data'!$BI$4,"tPA w/in 60 minutes","")</f>
        <v/>
      </c>
      <c r="AQ180" s="58" t="str">
        <f>IF(BM180&lt;'Patient Data'!$BM$4,"tPA w/in 3 hours","")</f>
        <v/>
      </c>
      <c r="AR180" s="58" t="str">
        <f>IF(BF180&lt;'Patient Data'!$BF$4,"LSN within 3.5 hours","")</f>
        <v/>
      </c>
      <c r="AS180" s="58" t="str">
        <f t="shared" si="54"/>
        <v>-0-0-2-26-176</v>
      </c>
      <c r="AT180" s="57" t="str">
        <f t="shared" si="58"/>
        <v/>
      </c>
      <c r="AU180" s="57" t="str">
        <f t="shared" si="59"/>
        <v/>
      </c>
      <c r="AV180" s="57" t="str">
        <f t="shared" si="60"/>
        <v/>
      </c>
      <c r="AW180" s="57" t="str">
        <f t="shared" si="61"/>
        <v/>
      </c>
      <c r="AX180" s="57" t="str">
        <f t="shared" si="62"/>
        <v/>
      </c>
      <c r="AY180" s="57" t="str">
        <f t="shared" si="63"/>
        <v/>
      </c>
      <c r="AZ180" s="57" t="str">
        <f t="shared" si="64"/>
        <v/>
      </c>
      <c r="BA180" s="57" t="str">
        <f t="shared" si="65"/>
        <v/>
      </c>
      <c r="BB180" s="57" t="str">
        <f t="shared" si="66"/>
        <v/>
      </c>
      <c r="BC180" s="57" t="str">
        <f t="shared" si="67"/>
        <v/>
      </c>
      <c r="BD180" s="57" t="str">
        <f t="shared" si="68"/>
        <v/>
      </c>
      <c r="BE180" s="57" t="str">
        <f t="shared" si="69"/>
        <v/>
      </c>
      <c r="BF180" s="17" t="str">
        <f t="shared" si="55"/>
        <v/>
      </c>
      <c r="BG180" s="17" t="str">
        <f>IF(N180="","",AM180-'Patient Data'!$BG$4)</f>
        <v/>
      </c>
      <c r="BH180" s="18"/>
      <c r="BI180" s="17" t="str">
        <f>IF(O180="","",AO180-'Patient Data'!$BI$4)</f>
        <v/>
      </c>
      <c r="BK180" s="18"/>
      <c r="BL180" s="17" t="str">
        <f t="shared" si="56"/>
        <v/>
      </c>
      <c r="BM180" s="17" t="str">
        <f t="shared" si="57"/>
        <v/>
      </c>
      <c r="BN180" s="18"/>
    </row>
    <row r="181" spans="1:66" s="12" customFormat="1" ht="38.25" customHeight="1" thickBot="1">
      <c r="A181" s="47">
        <f t="shared" si="70"/>
        <v>0</v>
      </c>
      <c r="B181" s="47" t="str">
        <f t="shared" si="71"/>
        <v>2-26</v>
      </c>
      <c r="C181" s="32"/>
      <c r="D181" s="84" t="str">
        <f>$A181&amp;"-"&amp;$B181&amp;"-"&amp;TEXT(ROWS(D$5:D181),"000")</f>
        <v>0-2-26-177</v>
      </c>
      <c r="E181" s="101"/>
      <c r="F181" s="4"/>
      <c r="G181" s="4"/>
      <c r="H181" s="4"/>
      <c r="I181" s="4"/>
      <c r="J181" s="4"/>
      <c r="K181" s="102"/>
      <c r="L181" s="4"/>
      <c r="M181" s="4"/>
      <c r="N181" s="4"/>
      <c r="O181" s="4"/>
      <c r="P181" s="103"/>
      <c r="Q181" s="104"/>
      <c r="R181" s="100"/>
      <c r="S181" s="100"/>
      <c r="T181" s="65"/>
      <c r="U181" s="100"/>
      <c r="V181" s="100"/>
      <c r="W181" s="63"/>
      <c r="X181" s="63"/>
      <c r="Y181" s="63"/>
      <c r="Z181" s="63"/>
      <c r="AA181" s="65"/>
      <c r="AB181" s="65"/>
      <c r="AC181" s="65"/>
      <c r="AD181" s="65"/>
      <c r="AE181" s="65"/>
      <c r="AF181" s="100"/>
      <c r="AG181" s="100"/>
      <c r="AH181" s="65"/>
      <c r="AI181" s="57" t="str">
        <f t="shared" si="48"/>
        <v/>
      </c>
      <c r="AJ181" s="57" t="str">
        <f t="shared" si="49"/>
        <v/>
      </c>
      <c r="AK181" s="57" t="str">
        <f t="shared" si="50"/>
        <v/>
      </c>
      <c r="AL181" s="57" t="str">
        <f t="shared" si="51"/>
        <v/>
      </c>
      <c r="AM181" s="57" t="str">
        <f t="shared" si="52"/>
        <v/>
      </c>
      <c r="AN181" s="58" t="str">
        <f>IF(AM181&lt;'Patient Data'!$BG$4,"Labs complete w/in 45 minutes","")</f>
        <v/>
      </c>
      <c r="AO181" s="57" t="str">
        <f t="shared" si="53"/>
        <v/>
      </c>
      <c r="AP181" s="58" t="str">
        <f>IF(AO181&lt;'Patient Data'!$BI$4,"tPA w/in 60 minutes","")</f>
        <v/>
      </c>
      <c r="AQ181" s="58" t="str">
        <f>IF(BM181&lt;'Patient Data'!$BM$4,"tPA w/in 3 hours","")</f>
        <v/>
      </c>
      <c r="AR181" s="58" t="str">
        <f>IF(BF181&lt;'Patient Data'!$BF$4,"LSN within 3.5 hours","")</f>
        <v/>
      </c>
      <c r="AS181" s="58" t="str">
        <f t="shared" si="54"/>
        <v>-0-0-2-26-177</v>
      </c>
      <c r="AT181" s="57" t="str">
        <f t="shared" si="58"/>
        <v/>
      </c>
      <c r="AU181" s="57" t="str">
        <f t="shared" si="59"/>
        <v/>
      </c>
      <c r="AV181" s="57" t="str">
        <f t="shared" si="60"/>
        <v/>
      </c>
      <c r="AW181" s="57" t="str">
        <f t="shared" si="61"/>
        <v/>
      </c>
      <c r="AX181" s="57" t="str">
        <f t="shared" si="62"/>
        <v/>
      </c>
      <c r="AY181" s="57" t="str">
        <f t="shared" si="63"/>
        <v/>
      </c>
      <c r="AZ181" s="57" t="str">
        <f t="shared" si="64"/>
        <v/>
      </c>
      <c r="BA181" s="57" t="str">
        <f t="shared" si="65"/>
        <v/>
      </c>
      <c r="BB181" s="57" t="str">
        <f t="shared" si="66"/>
        <v/>
      </c>
      <c r="BC181" s="57" t="str">
        <f t="shared" si="67"/>
        <v/>
      </c>
      <c r="BD181" s="57" t="str">
        <f t="shared" si="68"/>
        <v/>
      </c>
      <c r="BE181" s="57" t="str">
        <f t="shared" si="69"/>
        <v/>
      </c>
      <c r="BF181" s="17" t="str">
        <f t="shared" si="55"/>
        <v/>
      </c>
      <c r="BG181" s="17" t="str">
        <f>IF(N181="","",AM181-'Patient Data'!$BG$4)</f>
        <v/>
      </c>
      <c r="BH181" s="18"/>
      <c r="BI181" s="17" t="str">
        <f>IF(O181="","",AO181-'Patient Data'!$BI$4)</f>
        <v/>
      </c>
      <c r="BK181" s="18"/>
      <c r="BL181" s="17" t="str">
        <f t="shared" si="56"/>
        <v/>
      </c>
      <c r="BM181" s="17" t="str">
        <f t="shared" si="57"/>
        <v/>
      </c>
      <c r="BN181" s="18"/>
    </row>
    <row r="182" spans="1:66" s="12" customFormat="1" ht="38.25" customHeight="1" thickBot="1">
      <c r="A182" s="47">
        <f t="shared" si="70"/>
        <v>0</v>
      </c>
      <c r="B182" s="47" t="str">
        <f t="shared" si="71"/>
        <v>2-26</v>
      </c>
      <c r="C182" s="32"/>
      <c r="D182" s="84" t="str">
        <f>$A182&amp;"-"&amp;$B182&amp;"-"&amp;TEXT(ROWS(D$5:D182),"000")</f>
        <v>0-2-26-178</v>
      </c>
      <c r="E182" s="101"/>
      <c r="F182" s="4"/>
      <c r="G182" s="4"/>
      <c r="H182" s="4"/>
      <c r="I182" s="4"/>
      <c r="J182" s="4"/>
      <c r="K182" s="102"/>
      <c r="L182" s="4"/>
      <c r="M182" s="4"/>
      <c r="N182" s="4"/>
      <c r="O182" s="4"/>
      <c r="P182" s="103"/>
      <c r="Q182" s="104"/>
      <c r="R182" s="100"/>
      <c r="S182" s="100"/>
      <c r="T182" s="65"/>
      <c r="U182" s="100"/>
      <c r="V182" s="100"/>
      <c r="W182" s="63"/>
      <c r="X182" s="63"/>
      <c r="Y182" s="63"/>
      <c r="Z182" s="63"/>
      <c r="AA182" s="65"/>
      <c r="AB182" s="65"/>
      <c r="AC182" s="65"/>
      <c r="AD182" s="65"/>
      <c r="AE182" s="65"/>
      <c r="AF182" s="100"/>
      <c r="AG182" s="100"/>
      <c r="AH182" s="65"/>
      <c r="AI182" s="57" t="str">
        <f t="shared" si="48"/>
        <v/>
      </c>
      <c r="AJ182" s="57" t="str">
        <f t="shared" si="49"/>
        <v/>
      </c>
      <c r="AK182" s="57" t="str">
        <f t="shared" si="50"/>
        <v/>
      </c>
      <c r="AL182" s="57" t="str">
        <f t="shared" si="51"/>
        <v/>
      </c>
      <c r="AM182" s="57" t="str">
        <f t="shared" si="52"/>
        <v/>
      </c>
      <c r="AN182" s="58" t="str">
        <f>IF(AM182&lt;'Patient Data'!$BG$4,"Labs complete w/in 45 minutes","")</f>
        <v/>
      </c>
      <c r="AO182" s="57" t="str">
        <f t="shared" si="53"/>
        <v/>
      </c>
      <c r="AP182" s="58" t="str">
        <f>IF(AO182&lt;'Patient Data'!$BI$4,"tPA w/in 60 minutes","")</f>
        <v/>
      </c>
      <c r="AQ182" s="58" t="str">
        <f>IF(BM182&lt;'Patient Data'!$BM$4,"tPA w/in 3 hours","")</f>
        <v/>
      </c>
      <c r="AR182" s="58" t="str">
        <f>IF(BF182&lt;'Patient Data'!$BF$4,"LSN within 3.5 hours","")</f>
        <v/>
      </c>
      <c r="AS182" s="58" t="str">
        <f t="shared" si="54"/>
        <v>-0-0-2-26-178</v>
      </c>
      <c r="AT182" s="57" t="str">
        <f t="shared" si="58"/>
        <v/>
      </c>
      <c r="AU182" s="57" t="str">
        <f t="shared" si="59"/>
        <v/>
      </c>
      <c r="AV182" s="57" t="str">
        <f t="shared" si="60"/>
        <v/>
      </c>
      <c r="AW182" s="57" t="str">
        <f t="shared" si="61"/>
        <v/>
      </c>
      <c r="AX182" s="57" t="str">
        <f t="shared" si="62"/>
        <v/>
      </c>
      <c r="AY182" s="57" t="str">
        <f t="shared" si="63"/>
        <v/>
      </c>
      <c r="AZ182" s="57" t="str">
        <f t="shared" si="64"/>
        <v/>
      </c>
      <c r="BA182" s="57" t="str">
        <f t="shared" si="65"/>
        <v/>
      </c>
      <c r="BB182" s="57" t="str">
        <f t="shared" si="66"/>
        <v/>
      </c>
      <c r="BC182" s="57" t="str">
        <f t="shared" si="67"/>
        <v/>
      </c>
      <c r="BD182" s="57" t="str">
        <f t="shared" si="68"/>
        <v/>
      </c>
      <c r="BE182" s="57" t="str">
        <f t="shared" si="69"/>
        <v/>
      </c>
      <c r="BF182" s="17" t="str">
        <f t="shared" si="55"/>
        <v/>
      </c>
      <c r="BG182" s="17" t="str">
        <f>IF(N182="","",AM182-'Patient Data'!$BG$4)</f>
        <v/>
      </c>
      <c r="BH182" s="18"/>
      <c r="BI182" s="17" t="str">
        <f>IF(O182="","",AO182-'Patient Data'!$BI$4)</f>
        <v/>
      </c>
      <c r="BK182" s="18"/>
      <c r="BL182" s="17" t="str">
        <f t="shared" si="56"/>
        <v/>
      </c>
      <c r="BM182" s="17" t="str">
        <f t="shared" si="57"/>
        <v/>
      </c>
      <c r="BN182" s="18"/>
    </row>
    <row r="183" spans="1:66" s="12" customFormat="1" ht="38.25" customHeight="1" thickBot="1">
      <c r="A183" s="47">
        <f t="shared" si="70"/>
        <v>0</v>
      </c>
      <c r="B183" s="47" t="str">
        <f t="shared" si="71"/>
        <v>2-26</v>
      </c>
      <c r="C183" s="32"/>
      <c r="D183" s="84" t="str">
        <f>$A183&amp;"-"&amp;$B183&amp;"-"&amp;TEXT(ROWS(D$5:D183),"000")</f>
        <v>0-2-26-179</v>
      </c>
      <c r="E183" s="101"/>
      <c r="F183" s="4"/>
      <c r="G183" s="4"/>
      <c r="H183" s="4"/>
      <c r="I183" s="4"/>
      <c r="J183" s="4"/>
      <c r="K183" s="102"/>
      <c r="L183" s="4"/>
      <c r="M183" s="4"/>
      <c r="N183" s="4"/>
      <c r="O183" s="4"/>
      <c r="P183" s="103"/>
      <c r="Q183" s="104"/>
      <c r="R183" s="100"/>
      <c r="S183" s="100"/>
      <c r="T183" s="65"/>
      <c r="U183" s="100"/>
      <c r="V183" s="100"/>
      <c r="W183" s="63"/>
      <c r="X183" s="63"/>
      <c r="Y183" s="63"/>
      <c r="Z183" s="63"/>
      <c r="AA183" s="65"/>
      <c r="AB183" s="65"/>
      <c r="AC183" s="65"/>
      <c r="AD183" s="65"/>
      <c r="AE183" s="65"/>
      <c r="AF183" s="100"/>
      <c r="AG183" s="100"/>
      <c r="AH183" s="65"/>
      <c r="AI183" s="57" t="str">
        <f t="shared" si="48"/>
        <v/>
      </c>
      <c r="AJ183" s="57" t="str">
        <f t="shared" si="49"/>
        <v/>
      </c>
      <c r="AK183" s="57" t="str">
        <f t="shared" si="50"/>
        <v/>
      </c>
      <c r="AL183" s="57" t="str">
        <f t="shared" si="51"/>
        <v/>
      </c>
      <c r="AM183" s="57" t="str">
        <f t="shared" si="52"/>
        <v/>
      </c>
      <c r="AN183" s="58" t="str">
        <f>IF(AM183&lt;'Patient Data'!$BG$4,"Labs complete w/in 45 minutes","")</f>
        <v/>
      </c>
      <c r="AO183" s="57" t="str">
        <f t="shared" si="53"/>
        <v/>
      </c>
      <c r="AP183" s="58" t="str">
        <f>IF(AO183&lt;'Patient Data'!$BI$4,"tPA w/in 60 minutes","")</f>
        <v/>
      </c>
      <c r="AQ183" s="58" t="str">
        <f>IF(BM183&lt;'Patient Data'!$BM$4,"tPA w/in 3 hours","")</f>
        <v/>
      </c>
      <c r="AR183" s="58" t="str">
        <f>IF(BF183&lt;'Patient Data'!$BF$4,"LSN within 3.5 hours","")</f>
        <v/>
      </c>
      <c r="AS183" s="58" t="str">
        <f t="shared" si="54"/>
        <v>-0-0-2-26-179</v>
      </c>
      <c r="AT183" s="57" t="str">
        <f t="shared" si="58"/>
        <v/>
      </c>
      <c r="AU183" s="57" t="str">
        <f t="shared" si="59"/>
        <v/>
      </c>
      <c r="AV183" s="57" t="str">
        <f t="shared" si="60"/>
        <v/>
      </c>
      <c r="AW183" s="57" t="str">
        <f t="shared" si="61"/>
        <v/>
      </c>
      <c r="AX183" s="57" t="str">
        <f t="shared" si="62"/>
        <v/>
      </c>
      <c r="AY183" s="57" t="str">
        <f t="shared" si="63"/>
        <v/>
      </c>
      <c r="AZ183" s="57" t="str">
        <f t="shared" si="64"/>
        <v/>
      </c>
      <c r="BA183" s="57" t="str">
        <f t="shared" si="65"/>
        <v/>
      </c>
      <c r="BB183" s="57" t="str">
        <f t="shared" si="66"/>
        <v/>
      </c>
      <c r="BC183" s="57" t="str">
        <f t="shared" si="67"/>
        <v/>
      </c>
      <c r="BD183" s="57" t="str">
        <f t="shared" si="68"/>
        <v/>
      </c>
      <c r="BE183" s="57" t="str">
        <f t="shared" si="69"/>
        <v/>
      </c>
      <c r="BF183" s="17" t="str">
        <f t="shared" si="55"/>
        <v/>
      </c>
      <c r="BG183" s="17" t="str">
        <f>IF(N183="","",AM183-'Patient Data'!$BG$4)</f>
        <v/>
      </c>
      <c r="BH183" s="18"/>
      <c r="BI183" s="17" t="str">
        <f>IF(O183="","",AO183-'Patient Data'!$BI$4)</f>
        <v/>
      </c>
      <c r="BK183" s="18"/>
      <c r="BL183" s="17" t="str">
        <f t="shared" si="56"/>
        <v/>
      </c>
      <c r="BM183" s="17" t="str">
        <f t="shared" si="57"/>
        <v/>
      </c>
      <c r="BN183" s="18"/>
    </row>
    <row r="184" spans="1:66" s="12" customFormat="1" ht="38.25" customHeight="1" thickBot="1">
      <c r="A184" s="47">
        <f t="shared" si="70"/>
        <v>0</v>
      </c>
      <c r="B184" s="47" t="str">
        <f t="shared" si="71"/>
        <v>2-26</v>
      </c>
      <c r="C184" s="32"/>
      <c r="D184" s="84" t="str">
        <f>$A184&amp;"-"&amp;$B184&amp;"-"&amp;TEXT(ROWS(D$5:D184),"000")</f>
        <v>0-2-26-180</v>
      </c>
      <c r="E184" s="101"/>
      <c r="F184" s="4"/>
      <c r="G184" s="4"/>
      <c r="H184" s="4"/>
      <c r="I184" s="4"/>
      <c r="J184" s="4"/>
      <c r="K184" s="102"/>
      <c r="L184" s="4"/>
      <c r="M184" s="4"/>
      <c r="N184" s="4"/>
      <c r="O184" s="4"/>
      <c r="P184" s="103"/>
      <c r="Q184" s="104"/>
      <c r="R184" s="100"/>
      <c r="S184" s="100"/>
      <c r="T184" s="65"/>
      <c r="U184" s="100"/>
      <c r="V184" s="100"/>
      <c r="W184" s="63"/>
      <c r="X184" s="63"/>
      <c r="Y184" s="63"/>
      <c r="Z184" s="63"/>
      <c r="AA184" s="65"/>
      <c r="AB184" s="65"/>
      <c r="AC184" s="65"/>
      <c r="AD184" s="65"/>
      <c r="AE184" s="65"/>
      <c r="AF184" s="100"/>
      <c r="AG184" s="100"/>
      <c r="AH184" s="65"/>
      <c r="AI184" s="57" t="str">
        <f t="shared" si="48"/>
        <v/>
      </c>
      <c r="AJ184" s="57" t="str">
        <f t="shared" si="49"/>
        <v/>
      </c>
      <c r="AK184" s="57" t="str">
        <f t="shared" si="50"/>
        <v/>
      </c>
      <c r="AL184" s="57" t="str">
        <f t="shared" si="51"/>
        <v/>
      </c>
      <c r="AM184" s="57" t="str">
        <f t="shared" si="52"/>
        <v/>
      </c>
      <c r="AN184" s="58" t="str">
        <f>IF(AM184&lt;'Patient Data'!$BG$4,"Labs complete w/in 45 minutes","")</f>
        <v/>
      </c>
      <c r="AO184" s="57" t="str">
        <f t="shared" si="53"/>
        <v/>
      </c>
      <c r="AP184" s="58" t="str">
        <f>IF(AO184&lt;'Patient Data'!$BI$4,"tPA w/in 60 minutes","")</f>
        <v/>
      </c>
      <c r="AQ184" s="58" t="str">
        <f>IF(BM184&lt;'Patient Data'!$BM$4,"tPA w/in 3 hours","")</f>
        <v/>
      </c>
      <c r="AR184" s="58" t="str">
        <f>IF(BF184&lt;'Patient Data'!$BF$4,"LSN within 3.5 hours","")</f>
        <v/>
      </c>
      <c r="AS184" s="58" t="str">
        <f t="shared" si="54"/>
        <v>-0-0-2-26-180</v>
      </c>
      <c r="AT184" s="57" t="str">
        <f t="shared" si="58"/>
        <v/>
      </c>
      <c r="AU184" s="57" t="str">
        <f t="shared" si="59"/>
        <v/>
      </c>
      <c r="AV184" s="57" t="str">
        <f t="shared" si="60"/>
        <v/>
      </c>
      <c r="AW184" s="57" t="str">
        <f t="shared" si="61"/>
        <v/>
      </c>
      <c r="AX184" s="57" t="str">
        <f t="shared" si="62"/>
        <v/>
      </c>
      <c r="AY184" s="57" t="str">
        <f t="shared" si="63"/>
        <v/>
      </c>
      <c r="AZ184" s="57" t="str">
        <f t="shared" si="64"/>
        <v/>
      </c>
      <c r="BA184" s="57" t="str">
        <f t="shared" si="65"/>
        <v/>
      </c>
      <c r="BB184" s="57" t="str">
        <f t="shared" si="66"/>
        <v/>
      </c>
      <c r="BC184" s="57" t="str">
        <f t="shared" si="67"/>
        <v/>
      </c>
      <c r="BD184" s="57" t="str">
        <f t="shared" si="68"/>
        <v/>
      </c>
      <c r="BE184" s="57" t="str">
        <f t="shared" si="69"/>
        <v/>
      </c>
      <c r="BF184" s="17" t="str">
        <f t="shared" si="55"/>
        <v/>
      </c>
      <c r="BG184" s="17" t="str">
        <f>IF(N184="","",AM184-'Patient Data'!$BG$4)</f>
        <v/>
      </c>
      <c r="BH184" s="18"/>
      <c r="BI184" s="17" t="str">
        <f>IF(O184="","",AO184-'Patient Data'!$BI$4)</f>
        <v/>
      </c>
      <c r="BK184" s="18"/>
      <c r="BL184" s="17" t="str">
        <f t="shared" si="56"/>
        <v/>
      </c>
      <c r="BM184" s="17" t="str">
        <f t="shared" si="57"/>
        <v/>
      </c>
      <c r="BN184" s="18"/>
    </row>
    <row r="185" spans="1:66" s="12" customFormat="1" ht="38.25" customHeight="1" thickBot="1">
      <c r="A185" s="47">
        <f t="shared" si="70"/>
        <v>0</v>
      </c>
      <c r="B185" s="47" t="str">
        <f t="shared" si="71"/>
        <v>2-26</v>
      </c>
      <c r="C185" s="32"/>
      <c r="D185" s="84" t="str">
        <f>$A185&amp;"-"&amp;$B185&amp;"-"&amp;TEXT(ROWS(D$5:D185),"000")</f>
        <v>0-2-26-181</v>
      </c>
      <c r="E185" s="101"/>
      <c r="F185" s="4"/>
      <c r="G185" s="4"/>
      <c r="H185" s="4"/>
      <c r="I185" s="4"/>
      <c r="J185" s="4"/>
      <c r="K185" s="102"/>
      <c r="L185" s="4"/>
      <c r="M185" s="4"/>
      <c r="N185" s="4"/>
      <c r="O185" s="4"/>
      <c r="P185" s="103"/>
      <c r="Q185" s="104"/>
      <c r="R185" s="100"/>
      <c r="S185" s="100"/>
      <c r="T185" s="65"/>
      <c r="U185" s="100"/>
      <c r="V185" s="100"/>
      <c r="W185" s="63"/>
      <c r="X185" s="63"/>
      <c r="Y185" s="63"/>
      <c r="Z185" s="63"/>
      <c r="AA185" s="65"/>
      <c r="AB185" s="65"/>
      <c r="AC185" s="65"/>
      <c r="AD185" s="65"/>
      <c r="AE185" s="65"/>
      <c r="AF185" s="100"/>
      <c r="AG185" s="100"/>
      <c r="AH185" s="65"/>
      <c r="AI185" s="57" t="str">
        <f t="shared" si="48"/>
        <v/>
      </c>
      <c r="AJ185" s="57" t="str">
        <f t="shared" si="49"/>
        <v/>
      </c>
      <c r="AK185" s="57" t="str">
        <f t="shared" si="50"/>
        <v/>
      </c>
      <c r="AL185" s="57" t="str">
        <f t="shared" si="51"/>
        <v/>
      </c>
      <c r="AM185" s="57" t="str">
        <f t="shared" si="52"/>
        <v/>
      </c>
      <c r="AN185" s="58" t="str">
        <f>IF(AM185&lt;'Patient Data'!$BG$4,"Labs complete w/in 45 minutes","")</f>
        <v/>
      </c>
      <c r="AO185" s="57" t="str">
        <f t="shared" si="53"/>
        <v/>
      </c>
      <c r="AP185" s="58" t="str">
        <f>IF(AO185&lt;'Patient Data'!$BI$4,"tPA w/in 60 minutes","")</f>
        <v/>
      </c>
      <c r="AQ185" s="58" t="str">
        <f>IF(BM185&lt;'Patient Data'!$BM$4,"tPA w/in 3 hours","")</f>
        <v/>
      </c>
      <c r="AR185" s="58" t="str">
        <f>IF(BF185&lt;'Patient Data'!$BF$4,"LSN within 3.5 hours","")</f>
        <v/>
      </c>
      <c r="AS185" s="58" t="str">
        <f t="shared" si="54"/>
        <v>-0-0-2-26-181</v>
      </c>
      <c r="AT185" s="57" t="str">
        <f t="shared" si="58"/>
        <v/>
      </c>
      <c r="AU185" s="57" t="str">
        <f t="shared" si="59"/>
        <v/>
      </c>
      <c r="AV185" s="57" t="str">
        <f t="shared" si="60"/>
        <v/>
      </c>
      <c r="AW185" s="57" t="str">
        <f t="shared" si="61"/>
        <v/>
      </c>
      <c r="AX185" s="57" t="str">
        <f t="shared" si="62"/>
        <v/>
      </c>
      <c r="AY185" s="57" t="str">
        <f t="shared" si="63"/>
        <v/>
      </c>
      <c r="AZ185" s="57" t="str">
        <f t="shared" si="64"/>
        <v/>
      </c>
      <c r="BA185" s="57" t="str">
        <f t="shared" si="65"/>
        <v/>
      </c>
      <c r="BB185" s="57" t="str">
        <f t="shared" si="66"/>
        <v/>
      </c>
      <c r="BC185" s="57" t="str">
        <f t="shared" si="67"/>
        <v/>
      </c>
      <c r="BD185" s="57" t="str">
        <f t="shared" si="68"/>
        <v/>
      </c>
      <c r="BE185" s="57" t="str">
        <f t="shared" si="69"/>
        <v/>
      </c>
      <c r="BF185" s="17" t="str">
        <f t="shared" si="55"/>
        <v/>
      </c>
      <c r="BG185" s="17" t="str">
        <f>IF(N185="","",AM185-'Patient Data'!$BG$4)</f>
        <v/>
      </c>
      <c r="BH185" s="18"/>
      <c r="BI185" s="17" t="str">
        <f>IF(O185="","",AO185-'Patient Data'!$BI$4)</f>
        <v/>
      </c>
      <c r="BK185" s="18"/>
      <c r="BL185" s="17" t="str">
        <f t="shared" si="56"/>
        <v/>
      </c>
      <c r="BM185" s="17" t="str">
        <f t="shared" si="57"/>
        <v/>
      </c>
      <c r="BN185" s="18"/>
    </row>
    <row r="186" spans="1:66" s="12" customFormat="1" ht="38.25" customHeight="1" thickBot="1">
      <c r="A186" s="47">
        <f t="shared" si="70"/>
        <v>0</v>
      </c>
      <c r="B186" s="47" t="str">
        <f t="shared" si="71"/>
        <v>2-26</v>
      </c>
      <c r="C186" s="32"/>
      <c r="D186" s="84" t="str">
        <f>$A186&amp;"-"&amp;$B186&amp;"-"&amp;TEXT(ROWS(D$5:D186),"000")</f>
        <v>0-2-26-182</v>
      </c>
      <c r="E186" s="101"/>
      <c r="F186" s="4"/>
      <c r="G186" s="4"/>
      <c r="H186" s="4"/>
      <c r="I186" s="4"/>
      <c r="J186" s="4"/>
      <c r="K186" s="102"/>
      <c r="L186" s="4"/>
      <c r="M186" s="4"/>
      <c r="N186" s="4"/>
      <c r="O186" s="4"/>
      <c r="P186" s="103"/>
      <c r="Q186" s="104"/>
      <c r="R186" s="100"/>
      <c r="S186" s="100"/>
      <c r="T186" s="65"/>
      <c r="U186" s="100"/>
      <c r="V186" s="100"/>
      <c r="W186" s="63"/>
      <c r="X186" s="63"/>
      <c r="Y186" s="63"/>
      <c r="Z186" s="63"/>
      <c r="AA186" s="65"/>
      <c r="AB186" s="65"/>
      <c r="AC186" s="65"/>
      <c r="AD186" s="65"/>
      <c r="AE186" s="65"/>
      <c r="AF186" s="100"/>
      <c r="AG186" s="100"/>
      <c r="AH186" s="65"/>
      <c r="AI186" s="57" t="str">
        <f t="shared" si="48"/>
        <v/>
      </c>
      <c r="AJ186" s="57" t="str">
        <f t="shared" si="49"/>
        <v/>
      </c>
      <c r="AK186" s="57" t="str">
        <f t="shared" si="50"/>
        <v/>
      </c>
      <c r="AL186" s="57" t="str">
        <f t="shared" si="51"/>
        <v/>
      </c>
      <c r="AM186" s="57" t="str">
        <f t="shared" si="52"/>
        <v/>
      </c>
      <c r="AN186" s="58" t="str">
        <f>IF(AM186&lt;'Patient Data'!$BG$4,"Labs complete w/in 45 minutes","")</f>
        <v/>
      </c>
      <c r="AO186" s="57" t="str">
        <f t="shared" si="53"/>
        <v/>
      </c>
      <c r="AP186" s="58" t="str">
        <f>IF(AO186&lt;'Patient Data'!$BI$4,"tPA w/in 60 minutes","")</f>
        <v/>
      </c>
      <c r="AQ186" s="58" t="str">
        <f>IF(BM186&lt;'Patient Data'!$BM$4,"tPA w/in 3 hours","")</f>
        <v/>
      </c>
      <c r="AR186" s="58" t="str">
        <f>IF(BF186&lt;'Patient Data'!$BF$4,"LSN within 3.5 hours","")</f>
        <v/>
      </c>
      <c r="AS186" s="58" t="str">
        <f t="shared" si="54"/>
        <v>-0-0-2-26-182</v>
      </c>
      <c r="AT186" s="57" t="str">
        <f t="shared" si="58"/>
        <v/>
      </c>
      <c r="AU186" s="57" t="str">
        <f t="shared" si="59"/>
        <v/>
      </c>
      <c r="AV186" s="57" t="str">
        <f t="shared" si="60"/>
        <v/>
      </c>
      <c r="AW186" s="57" t="str">
        <f t="shared" si="61"/>
        <v/>
      </c>
      <c r="AX186" s="57" t="str">
        <f t="shared" si="62"/>
        <v/>
      </c>
      <c r="AY186" s="57" t="str">
        <f t="shared" si="63"/>
        <v/>
      </c>
      <c r="AZ186" s="57" t="str">
        <f t="shared" si="64"/>
        <v/>
      </c>
      <c r="BA186" s="57" t="str">
        <f t="shared" si="65"/>
        <v/>
      </c>
      <c r="BB186" s="57" t="str">
        <f t="shared" si="66"/>
        <v/>
      </c>
      <c r="BC186" s="57" t="str">
        <f t="shared" si="67"/>
        <v/>
      </c>
      <c r="BD186" s="57" t="str">
        <f t="shared" si="68"/>
        <v/>
      </c>
      <c r="BE186" s="57" t="str">
        <f t="shared" si="69"/>
        <v/>
      </c>
      <c r="BF186" s="17" t="str">
        <f t="shared" si="55"/>
        <v/>
      </c>
      <c r="BG186" s="17" t="str">
        <f>IF(N186="","",AM186-'Patient Data'!$BG$4)</f>
        <v/>
      </c>
      <c r="BH186" s="18"/>
      <c r="BI186" s="17" t="str">
        <f>IF(O186="","",AO186-'Patient Data'!$BI$4)</f>
        <v/>
      </c>
      <c r="BK186" s="18"/>
      <c r="BL186" s="17" t="str">
        <f t="shared" si="56"/>
        <v/>
      </c>
      <c r="BM186" s="17" t="str">
        <f t="shared" si="57"/>
        <v/>
      </c>
      <c r="BN186" s="18"/>
    </row>
    <row r="187" spans="1:66" s="12" customFormat="1" ht="38.25" customHeight="1" thickBot="1">
      <c r="A187" s="47">
        <f t="shared" si="70"/>
        <v>0</v>
      </c>
      <c r="B187" s="47" t="str">
        <f t="shared" si="71"/>
        <v>2-26</v>
      </c>
      <c r="C187" s="32"/>
      <c r="D187" s="84" t="str">
        <f>$A187&amp;"-"&amp;$B187&amp;"-"&amp;TEXT(ROWS(D$5:D187),"000")</f>
        <v>0-2-26-183</v>
      </c>
      <c r="E187" s="101"/>
      <c r="F187" s="4"/>
      <c r="G187" s="4"/>
      <c r="H187" s="4"/>
      <c r="I187" s="4"/>
      <c r="J187" s="4"/>
      <c r="K187" s="102"/>
      <c r="L187" s="4"/>
      <c r="M187" s="4"/>
      <c r="N187" s="4"/>
      <c r="O187" s="4"/>
      <c r="P187" s="103"/>
      <c r="Q187" s="104"/>
      <c r="R187" s="100"/>
      <c r="S187" s="100"/>
      <c r="T187" s="65"/>
      <c r="U187" s="100"/>
      <c r="V187" s="100"/>
      <c r="W187" s="63"/>
      <c r="X187" s="63"/>
      <c r="Y187" s="63"/>
      <c r="Z187" s="63"/>
      <c r="AA187" s="65"/>
      <c r="AB187" s="65"/>
      <c r="AC187" s="65"/>
      <c r="AD187" s="65"/>
      <c r="AE187" s="65"/>
      <c r="AF187" s="100"/>
      <c r="AG187" s="100"/>
      <c r="AH187" s="65"/>
      <c r="AI187" s="57" t="str">
        <f t="shared" si="48"/>
        <v/>
      </c>
      <c r="AJ187" s="57" t="str">
        <f t="shared" si="49"/>
        <v/>
      </c>
      <c r="AK187" s="57" t="str">
        <f t="shared" si="50"/>
        <v/>
      </c>
      <c r="AL187" s="57" t="str">
        <f t="shared" si="51"/>
        <v/>
      </c>
      <c r="AM187" s="57" t="str">
        <f t="shared" si="52"/>
        <v/>
      </c>
      <c r="AN187" s="58" t="str">
        <f>IF(AM187&lt;'Patient Data'!$BG$4,"Labs complete w/in 45 minutes","")</f>
        <v/>
      </c>
      <c r="AO187" s="57" t="str">
        <f t="shared" si="53"/>
        <v/>
      </c>
      <c r="AP187" s="58" t="str">
        <f>IF(AO187&lt;'Patient Data'!$BI$4,"tPA w/in 60 minutes","")</f>
        <v/>
      </c>
      <c r="AQ187" s="58" t="str">
        <f>IF(BM187&lt;'Patient Data'!$BM$4,"tPA w/in 3 hours","")</f>
        <v/>
      </c>
      <c r="AR187" s="58" t="str">
        <f>IF(BF187&lt;'Patient Data'!$BF$4,"LSN within 3.5 hours","")</f>
        <v/>
      </c>
      <c r="AS187" s="58" t="str">
        <f t="shared" si="54"/>
        <v>-0-0-2-26-183</v>
      </c>
      <c r="AT187" s="57" t="str">
        <f t="shared" si="58"/>
        <v/>
      </c>
      <c r="AU187" s="57" t="str">
        <f t="shared" si="59"/>
        <v/>
      </c>
      <c r="AV187" s="57" t="str">
        <f t="shared" si="60"/>
        <v/>
      </c>
      <c r="AW187" s="57" t="str">
        <f t="shared" si="61"/>
        <v/>
      </c>
      <c r="AX187" s="57" t="str">
        <f t="shared" si="62"/>
        <v/>
      </c>
      <c r="AY187" s="57" t="str">
        <f t="shared" si="63"/>
        <v/>
      </c>
      <c r="AZ187" s="57" t="str">
        <f t="shared" si="64"/>
        <v/>
      </c>
      <c r="BA187" s="57" t="str">
        <f t="shared" si="65"/>
        <v/>
      </c>
      <c r="BB187" s="57" t="str">
        <f t="shared" si="66"/>
        <v/>
      </c>
      <c r="BC187" s="57" t="str">
        <f t="shared" si="67"/>
        <v/>
      </c>
      <c r="BD187" s="57" t="str">
        <f t="shared" si="68"/>
        <v/>
      </c>
      <c r="BE187" s="57" t="str">
        <f t="shared" si="69"/>
        <v/>
      </c>
      <c r="BF187" s="17" t="str">
        <f t="shared" si="55"/>
        <v/>
      </c>
      <c r="BG187" s="17" t="str">
        <f>IF(N187="","",AM187-'Patient Data'!$BG$4)</f>
        <v/>
      </c>
      <c r="BH187" s="18"/>
      <c r="BI187" s="17" t="str">
        <f>IF(O187="","",AO187-'Patient Data'!$BI$4)</f>
        <v/>
      </c>
      <c r="BK187" s="18"/>
      <c r="BL187" s="17" t="str">
        <f t="shared" si="56"/>
        <v/>
      </c>
      <c r="BM187" s="17" t="str">
        <f t="shared" si="57"/>
        <v/>
      </c>
      <c r="BN187" s="18"/>
    </row>
    <row r="188" spans="1:66" s="12" customFormat="1" ht="38.25" customHeight="1" thickBot="1">
      <c r="A188" s="47">
        <f t="shared" si="70"/>
        <v>0</v>
      </c>
      <c r="B188" s="47" t="str">
        <f t="shared" si="71"/>
        <v>2-26</v>
      </c>
      <c r="C188" s="32"/>
      <c r="D188" s="84" t="str">
        <f>$A188&amp;"-"&amp;$B188&amp;"-"&amp;TEXT(ROWS(D$5:D188),"000")</f>
        <v>0-2-26-184</v>
      </c>
      <c r="E188" s="101"/>
      <c r="F188" s="4"/>
      <c r="G188" s="4"/>
      <c r="H188" s="4"/>
      <c r="I188" s="4"/>
      <c r="J188" s="4"/>
      <c r="K188" s="102"/>
      <c r="L188" s="4"/>
      <c r="M188" s="4"/>
      <c r="N188" s="4"/>
      <c r="O188" s="4"/>
      <c r="P188" s="103"/>
      <c r="Q188" s="104"/>
      <c r="R188" s="100"/>
      <c r="S188" s="100"/>
      <c r="T188" s="65"/>
      <c r="U188" s="100"/>
      <c r="V188" s="100"/>
      <c r="W188" s="63"/>
      <c r="X188" s="63"/>
      <c r="Y188" s="63"/>
      <c r="Z188" s="63"/>
      <c r="AA188" s="65"/>
      <c r="AB188" s="65"/>
      <c r="AC188" s="65"/>
      <c r="AD188" s="65"/>
      <c r="AE188" s="65"/>
      <c r="AF188" s="100"/>
      <c r="AG188" s="100"/>
      <c r="AH188" s="65"/>
      <c r="AI188" s="57" t="str">
        <f t="shared" si="48"/>
        <v/>
      </c>
      <c r="AJ188" s="57" t="str">
        <f t="shared" si="49"/>
        <v/>
      </c>
      <c r="AK188" s="57" t="str">
        <f t="shared" si="50"/>
        <v/>
      </c>
      <c r="AL188" s="57" t="str">
        <f t="shared" si="51"/>
        <v/>
      </c>
      <c r="AM188" s="57" t="str">
        <f t="shared" si="52"/>
        <v/>
      </c>
      <c r="AN188" s="58" t="str">
        <f>IF(AM188&lt;'Patient Data'!$BG$4,"Labs complete w/in 45 minutes","")</f>
        <v/>
      </c>
      <c r="AO188" s="57" t="str">
        <f t="shared" si="53"/>
        <v/>
      </c>
      <c r="AP188" s="58" t="str">
        <f>IF(AO188&lt;'Patient Data'!$BI$4,"tPA w/in 60 minutes","")</f>
        <v/>
      </c>
      <c r="AQ188" s="58" t="str">
        <f>IF(BM188&lt;'Patient Data'!$BM$4,"tPA w/in 3 hours","")</f>
        <v/>
      </c>
      <c r="AR188" s="58" t="str">
        <f>IF(BF188&lt;'Patient Data'!$BF$4,"LSN within 3.5 hours","")</f>
        <v/>
      </c>
      <c r="AS188" s="58" t="str">
        <f t="shared" si="54"/>
        <v>-0-0-2-26-184</v>
      </c>
      <c r="AT188" s="57" t="str">
        <f t="shared" si="58"/>
        <v/>
      </c>
      <c r="AU188" s="57" t="str">
        <f t="shared" si="59"/>
        <v/>
      </c>
      <c r="AV188" s="57" t="str">
        <f t="shared" si="60"/>
        <v/>
      </c>
      <c r="AW188" s="57" t="str">
        <f t="shared" si="61"/>
        <v/>
      </c>
      <c r="AX188" s="57" t="str">
        <f t="shared" si="62"/>
        <v/>
      </c>
      <c r="AY188" s="57" t="str">
        <f t="shared" si="63"/>
        <v/>
      </c>
      <c r="AZ188" s="57" t="str">
        <f t="shared" si="64"/>
        <v/>
      </c>
      <c r="BA188" s="57" t="str">
        <f t="shared" si="65"/>
        <v/>
      </c>
      <c r="BB188" s="57" t="str">
        <f t="shared" si="66"/>
        <v/>
      </c>
      <c r="BC188" s="57" t="str">
        <f t="shared" si="67"/>
        <v/>
      </c>
      <c r="BD188" s="57" t="str">
        <f t="shared" si="68"/>
        <v/>
      </c>
      <c r="BE188" s="57" t="str">
        <f t="shared" si="69"/>
        <v/>
      </c>
      <c r="BF188" s="17" t="str">
        <f t="shared" si="55"/>
        <v/>
      </c>
      <c r="BG188" s="17" t="str">
        <f>IF(N188="","",AM188-'Patient Data'!$BG$4)</f>
        <v/>
      </c>
      <c r="BH188" s="18"/>
      <c r="BI188" s="17" t="str">
        <f>IF(O188="","",AO188-'Patient Data'!$BI$4)</f>
        <v/>
      </c>
      <c r="BK188" s="18"/>
      <c r="BL188" s="17" t="str">
        <f t="shared" si="56"/>
        <v/>
      </c>
      <c r="BM188" s="17" t="str">
        <f t="shared" si="57"/>
        <v/>
      </c>
      <c r="BN188" s="18"/>
    </row>
    <row r="189" spans="1:66" s="12" customFormat="1" ht="38.25" customHeight="1" thickBot="1">
      <c r="A189" s="47">
        <f t="shared" si="70"/>
        <v>0</v>
      </c>
      <c r="B189" s="47" t="str">
        <f t="shared" si="71"/>
        <v>2-26</v>
      </c>
      <c r="C189" s="32"/>
      <c r="D189" s="84" t="str">
        <f>$A189&amp;"-"&amp;$B189&amp;"-"&amp;TEXT(ROWS(D$5:D189),"000")</f>
        <v>0-2-26-185</v>
      </c>
      <c r="E189" s="101"/>
      <c r="F189" s="4"/>
      <c r="G189" s="4"/>
      <c r="H189" s="4"/>
      <c r="I189" s="4"/>
      <c r="J189" s="4"/>
      <c r="K189" s="102"/>
      <c r="L189" s="4"/>
      <c r="M189" s="4"/>
      <c r="N189" s="4"/>
      <c r="O189" s="4"/>
      <c r="P189" s="103"/>
      <c r="Q189" s="104"/>
      <c r="R189" s="100"/>
      <c r="S189" s="100"/>
      <c r="T189" s="65"/>
      <c r="U189" s="100"/>
      <c r="V189" s="100"/>
      <c r="W189" s="63"/>
      <c r="X189" s="63"/>
      <c r="Y189" s="63"/>
      <c r="Z189" s="63"/>
      <c r="AA189" s="65"/>
      <c r="AB189" s="65"/>
      <c r="AC189" s="65"/>
      <c r="AD189" s="65"/>
      <c r="AE189" s="65"/>
      <c r="AF189" s="100"/>
      <c r="AG189" s="100"/>
      <c r="AH189" s="65"/>
      <c r="AI189" s="57" t="str">
        <f t="shared" si="48"/>
        <v/>
      </c>
      <c r="AJ189" s="57" t="str">
        <f t="shared" si="49"/>
        <v/>
      </c>
      <c r="AK189" s="57" t="str">
        <f t="shared" si="50"/>
        <v/>
      </c>
      <c r="AL189" s="57" t="str">
        <f t="shared" si="51"/>
        <v/>
      </c>
      <c r="AM189" s="57" t="str">
        <f t="shared" si="52"/>
        <v/>
      </c>
      <c r="AN189" s="58" t="str">
        <f>IF(AM189&lt;'Patient Data'!$BG$4,"Labs complete w/in 45 minutes","")</f>
        <v/>
      </c>
      <c r="AO189" s="57" t="str">
        <f t="shared" si="53"/>
        <v/>
      </c>
      <c r="AP189" s="58" t="str">
        <f>IF(AO189&lt;'Patient Data'!$BI$4,"tPA w/in 60 minutes","")</f>
        <v/>
      </c>
      <c r="AQ189" s="58" t="str">
        <f>IF(BM189&lt;'Patient Data'!$BM$4,"tPA w/in 3 hours","")</f>
        <v/>
      </c>
      <c r="AR189" s="58" t="str">
        <f>IF(BF189&lt;'Patient Data'!$BF$4,"LSN within 3.5 hours","")</f>
        <v/>
      </c>
      <c r="AS189" s="58" t="str">
        <f t="shared" si="54"/>
        <v>-0-0-2-26-185</v>
      </c>
      <c r="AT189" s="57" t="str">
        <f t="shared" si="58"/>
        <v/>
      </c>
      <c r="AU189" s="57" t="str">
        <f t="shared" si="59"/>
        <v/>
      </c>
      <c r="AV189" s="57" t="str">
        <f t="shared" si="60"/>
        <v/>
      </c>
      <c r="AW189" s="57" t="str">
        <f t="shared" si="61"/>
        <v/>
      </c>
      <c r="AX189" s="57" t="str">
        <f t="shared" si="62"/>
        <v/>
      </c>
      <c r="AY189" s="57" t="str">
        <f t="shared" si="63"/>
        <v/>
      </c>
      <c r="AZ189" s="57" t="str">
        <f t="shared" si="64"/>
        <v/>
      </c>
      <c r="BA189" s="57" t="str">
        <f t="shared" si="65"/>
        <v/>
      </c>
      <c r="BB189" s="57" t="str">
        <f t="shared" si="66"/>
        <v/>
      </c>
      <c r="BC189" s="57" t="str">
        <f t="shared" si="67"/>
        <v/>
      </c>
      <c r="BD189" s="57" t="str">
        <f t="shared" si="68"/>
        <v/>
      </c>
      <c r="BE189" s="57" t="str">
        <f t="shared" si="69"/>
        <v/>
      </c>
      <c r="BF189" s="17" t="str">
        <f t="shared" si="55"/>
        <v/>
      </c>
      <c r="BG189" s="17" t="str">
        <f>IF(N189="","",AM189-'Patient Data'!$BG$4)</f>
        <v/>
      </c>
      <c r="BH189" s="18"/>
      <c r="BI189" s="17" t="str">
        <f>IF(O189="","",AO189-'Patient Data'!$BI$4)</f>
        <v/>
      </c>
      <c r="BK189" s="18"/>
      <c r="BL189" s="17" t="str">
        <f t="shared" si="56"/>
        <v/>
      </c>
      <c r="BM189" s="17" t="str">
        <f t="shared" si="57"/>
        <v/>
      </c>
      <c r="BN189" s="18"/>
    </row>
    <row r="190" spans="1:66" s="12" customFormat="1" ht="38.25" customHeight="1" thickBot="1">
      <c r="A190" s="47">
        <f t="shared" si="70"/>
        <v>0</v>
      </c>
      <c r="B190" s="47" t="str">
        <f t="shared" si="71"/>
        <v>2-26</v>
      </c>
      <c r="C190" s="32"/>
      <c r="D190" s="84" t="str">
        <f>$A190&amp;"-"&amp;$B190&amp;"-"&amp;TEXT(ROWS(D$5:D190),"000")</f>
        <v>0-2-26-186</v>
      </c>
      <c r="E190" s="101"/>
      <c r="F190" s="4"/>
      <c r="G190" s="4"/>
      <c r="H190" s="4"/>
      <c r="I190" s="4"/>
      <c r="J190" s="4"/>
      <c r="K190" s="102"/>
      <c r="L190" s="4"/>
      <c r="M190" s="4"/>
      <c r="N190" s="4"/>
      <c r="O190" s="4"/>
      <c r="P190" s="103"/>
      <c r="Q190" s="104"/>
      <c r="R190" s="100"/>
      <c r="S190" s="100"/>
      <c r="T190" s="65"/>
      <c r="U190" s="100"/>
      <c r="V190" s="100"/>
      <c r="W190" s="63"/>
      <c r="X190" s="63"/>
      <c r="Y190" s="63"/>
      <c r="Z190" s="63"/>
      <c r="AA190" s="65"/>
      <c r="AB190" s="65"/>
      <c r="AC190" s="65"/>
      <c r="AD190" s="65"/>
      <c r="AE190" s="65"/>
      <c r="AF190" s="100"/>
      <c r="AG190" s="100"/>
      <c r="AH190" s="65"/>
      <c r="AI190" s="57" t="str">
        <f t="shared" si="48"/>
        <v/>
      </c>
      <c r="AJ190" s="57" t="str">
        <f t="shared" si="49"/>
        <v/>
      </c>
      <c r="AK190" s="57" t="str">
        <f t="shared" si="50"/>
        <v/>
      </c>
      <c r="AL190" s="57" t="str">
        <f t="shared" si="51"/>
        <v/>
      </c>
      <c r="AM190" s="57" t="str">
        <f t="shared" si="52"/>
        <v/>
      </c>
      <c r="AN190" s="58" t="str">
        <f>IF(AM190&lt;'Patient Data'!$BG$4,"Labs complete w/in 45 minutes","")</f>
        <v/>
      </c>
      <c r="AO190" s="57" t="str">
        <f t="shared" si="53"/>
        <v/>
      </c>
      <c r="AP190" s="58" t="str">
        <f>IF(AO190&lt;'Patient Data'!$BI$4,"tPA w/in 60 minutes","")</f>
        <v/>
      </c>
      <c r="AQ190" s="58" t="str">
        <f>IF(BM190&lt;'Patient Data'!$BM$4,"tPA w/in 3 hours","")</f>
        <v/>
      </c>
      <c r="AR190" s="58" t="str">
        <f>IF(BF190&lt;'Patient Data'!$BF$4,"LSN within 3.5 hours","")</f>
        <v/>
      </c>
      <c r="AS190" s="58" t="str">
        <f t="shared" si="54"/>
        <v>-0-0-2-26-186</v>
      </c>
      <c r="AT190" s="57" t="str">
        <f t="shared" si="58"/>
        <v/>
      </c>
      <c r="AU190" s="57" t="str">
        <f t="shared" si="59"/>
        <v/>
      </c>
      <c r="AV190" s="57" t="str">
        <f t="shared" si="60"/>
        <v/>
      </c>
      <c r="AW190" s="57" t="str">
        <f t="shared" si="61"/>
        <v/>
      </c>
      <c r="AX190" s="57" t="str">
        <f t="shared" si="62"/>
        <v/>
      </c>
      <c r="AY190" s="57" t="str">
        <f t="shared" si="63"/>
        <v/>
      </c>
      <c r="AZ190" s="57" t="str">
        <f t="shared" si="64"/>
        <v/>
      </c>
      <c r="BA190" s="57" t="str">
        <f t="shared" si="65"/>
        <v/>
      </c>
      <c r="BB190" s="57" t="str">
        <f t="shared" si="66"/>
        <v/>
      </c>
      <c r="BC190" s="57" t="str">
        <f t="shared" si="67"/>
        <v/>
      </c>
      <c r="BD190" s="57" t="str">
        <f t="shared" si="68"/>
        <v/>
      </c>
      <c r="BE190" s="57" t="str">
        <f t="shared" si="69"/>
        <v/>
      </c>
      <c r="BF190" s="17" t="str">
        <f t="shared" si="55"/>
        <v/>
      </c>
      <c r="BG190" s="17" t="str">
        <f>IF(N190="","",AM190-'Patient Data'!$BG$4)</f>
        <v/>
      </c>
      <c r="BH190" s="18"/>
      <c r="BI190" s="17" t="str">
        <f>IF(O190="","",AO190-'Patient Data'!$BI$4)</f>
        <v/>
      </c>
      <c r="BK190" s="18"/>
      <c r="BL190" s="17" t="str">
        <f t="shared" si="56"/>
        <v/>
      </c>
      <c r="BM190" s="17" t="str">
        <f t="shared" si="57"/>
        <v/>
      </c>
      <c r="BN190" s="18"/>
    </row>
    <row r="191" spans="1:66" s="12" customFormat="1" ht="38.25" customHeight="1" thickBot="1">
      <c r="A191" s="47">
        <f t="shared" si="70"/>
        <v>0</v>
      </c>
      <c r="B191" s="47" t="str">
        <f t="shared" si="71"/>
        <v>2-26</v>
      </c>
      <c r="C191" s="32"/>
      <c r="D191" s="84" t="str">
        <f>$A191&amp;"-"&amp;$B191&amp;"-"&amp;TEXT(ROWS(D$5:D191),"000")</f>
        <v>0-2-26-187</v>
      </c>
      <c r="E191" s="101"/>
      <c r="F191" s="4"/>
      <c r="G191" s="4"/>
      <c r="H191" s="4"/>
      <c r="I191" s="4"/>
      <c r="J191" s="4"/>
      <c r="K191" s="102"/>
      <c r="L191" s="4"/>
      <c r="M191" s="4"/>
      <c r="N191" s="4"/>
      <c r="O191" s="4"/>
      <c r="P191" s="103"/>
      <c r="Q191" s="104"/>
      <c r="R191" s="100"/>
      <c r="S191" s="100"/>
      <c r="T191" s="65"/>
      <c r="U191" s="100"/>
      <c r="V191" s="100"/>
      <c r="W191" s="63"/>
      <c r="X191" s="63"/>
      <c r="Y191" s="63"/>
      <c r="Z191" s="63"/>
      <c r="AA191" s="65"/>
      <c r="AB191" s="65"/>
      <c r="AC191" s="65"/>
      <c r="AD191" s="65"/>
      <c r="AE191" s="65"/>
      <c r="AF191" s="100"/>
      <c r="AG191" s="100"/>
      <c r="AH191" s="65"/>
      <c r="AI191" s="57" t="str">
        <f t="shared" si="48"/>
        <v/>
      </c>
      <c r="AJ191" s="57" t="str">
        <f t="shared" si="49"/>
        <v/>
      </c>
      <c r="AK191" s="57" t="str">
        <f t="shared" si="50"/>
        <v/>
      </c>
      <c r="AL191" s="57" t="str">
        <f t="shared" si="51"/>
        <v/>
      </c>
      <c r="AM191" s="57" t="str">
        <f t="shared" si="52"/>
        <v/>
      </c>
      <c r="AN191" s="58" t="str">
        <f>IF(AM191&lt;'Patient Data'!$BG$4,"Labs complete w/in 45 minutes","")</f>
        <v/>
      </c>
      <c r="AO191" s="57" t="str">
        <f t="shared" si="53"/>
        <v/>
      </c>
      <c r="AP191" s="58" t="str">
        <f>IF(AO191&lt;'Patient Data'!$BI$4,"tPA w/in 60 minutes","")</f>
        <v/>
      </c>
      <c r="AQ191" s="58" t="str">
        <f>IF(BM191&lt;'Patient Data'!$BM$4,"tPA w/in 3 hours","")</f>
        <v/>
      </c>
      <c r="AR191" s="58" t="str">
        <f>IF(BF191&lt;'Patient Data'!$BF$4,"LSN within 3.5 hours","")</f>
        <v/>
      </c>
      <c r="AS191" s="58" t="str">
        <f t="shared" si="54"/>
        <v>-0-0-2-26-187</v>
      </c>
      <c r="AT191" s="57" t="str">
        <f t="shared" si="58"/>
        <v/>
      </c>
      <c r="AU191" s="57" t="str">
        <f t="shared" si="59"/>
        <v/>
      </c>
      <c r="AV191" s="57" t="str">
        <f t="shared" si="60"/>
        <v/>
      </c>
      <c r="AW191" s="57" t="str">
        <f t="shared" si="61"/>
        <v/>
      </c>
      <c r="AX191" s="57" t="str">
        <f t="shared" si="62"/>
        <v/>
      </c>
      <c r="AY191" s="57" t="str">
        <f t="shared" si="63"/>
        <v/>
      </c>
      <c r="AZ191" s="57" t="str">
        <f t="shared" si="64"/>
        <v/>
      </c>
      <c r="BA191" s="57" t="str">
        <f t="shared" si="65"/>
        <v/>
      </c>
      <c r="BB191" s="57" t="str">
        <f t="shared" si="66"/>
        <v/>
      </c>
      <c r="BC191" s="57" t="str">
        <f t="shared" si="67"/>
        <v/>
      </c>
      <c r="BD191" s="57" t="str">
        <f t="shared" si="68"/>
        <v/>
      </c>
      <c r="BE191" s="57" t="str">
        <f t="shared" si="69"/>
        <v/>
      </c>
      <c r="BF191" s="17" t="str">
        <f t="shared" si="55"/>
        <v/>
      </c>
      <c r="BG191" s="17" t="str">
        <f>IF(N191="","",AM191-'Patient Data'!$BG$4)</f>
        <v/>
      </c>
      <c r="BH191" s="18"/>
      <c r="BI191" s="17" t="str">
        <f>IF(O191="","",AO191-'Patient Data'!$BI$4)</f>
        <v/>
      </c>
      <c r="BK191" s="18"/>
      <c r="BL191" s="17" t="str">
        <f t="shared" si="56"/>
        <v/>
      </c>
      <c r="BM191" s="17" t="str">
        <f t="shared" si="57"/>
        <v/>
      </c>
      <c r="BN191" s="18"/>
    </row>
    <row r="192" spans="1:66" s="12" customFormat="1" ht="38.25" customHeight="1" thickBot="1">
      <c r="A192" s="47">
        <f t="shared" si="70"/>
        <v>0</v>
      </c>
      <c r="B192" s="47" t="str">
        <f t="shared" si="71"/>
        <v>2-26</v>
      </c>
      <c r="C192" s="32"/>
      <c r="D192" s="84" t="str">
        <f>$A192&amp;"-"&amp;$B192&amp;"-"&amp;TEXT(ROWS(D$5:D192),"000")</f>
        <v>0-2-26-188</v>
      </c>
      <c r="E192" s="101"/>
      <c r="F192" s="4"/>
      <c r="G192" s="4"/>
      <c r="H192" s="4"/>
      <c r="I192" s="4"/>
      <c r="J192" s="4"/>
      <c r="K192" s="102"/>
      <c r="L192" s="4"/>
      <c r="M192" s="4"/>
      <c r="N192" s="4"/>
      <c r="O192" s="4"/>
      <c r="P192" s="103"/>
      <c r="Q192" s="104"/>
      <c r="R192" s="100"/>
      <c r="S192" s="100"/>
      <c r="T192" s="65"/>
      <c r="U192" s="100"/>
      <c r="V192" s="100"/>
      <c r="W192" s="63"/>
      <c r="X192" s="63"/>
      <c r="Y192" s="63"/>
      <c r="Z192" s="63"/>
      <c r="AA192" s="65"/>
      <c r="AB192" s="65"/>
      <c r="AC192" s="65"/>
      <c r="AD192" s="65"/>
      <c r="AE192" s="65"/>
      <c r="AF192" s="100"/>
      <c r="AG192" s="100"/>
      <c r="AH192" s="65"/>
      <c r="AI192" s="57" t="str">
        <f t="shared" si="48"/>
        <v/>
      </c>
      <c r="AJ192" s="57" t="str">
        <f t="shared" si="49"/>
        <v/>
      </c>
      <c r="AK192" s="57" t="str">
        <f t="shared" si="50"/>
        <v/>
      </c>
      <c r="AL192" s="57" t="str">
        <f t="shared" si="51"/>
        <v/>
      </c>
      <c r="AM192" s="57" t="str">
        <f t="shared" si="52"/>
        <v/>
      </c>
      <c r="AN192" s="58" t="str">
        <f>IF(AM192&lt;'Patient Data'!$BG$4,"Labs complete w/in 45 minutes","")</f>
        <v/>
      </c>
      <c r="AO192" s="57" t="str">
        <f t="shared" si="53"/>
        <v/>
      </c>
      <c r="AP192" s="58" t="str">
        <f>IF(AO192&lt;'Patient Data'!$BI$4,"tPA w/in 60 minutes","")</f>
        <v/>
      </c>
      <c r="AQ192" s="58" t="str">
        <f>IF(BM192&lt;'Patient Data'!$BM$4,"tPA w/in 3 hours","")</f>
        <v/>
      </c>
      <c r="AR192" s="58" t="str">
        <f>IF(BF192&lt;'Patient Data'!$BF$4,"LSN within 3.5 hours","")</f>
        <v/>
      </c>
      <c r="AS192" s="58" t="str">
        <f t="shared" si="54"/>
        <v>-0-0-2-26-188</v>
      </c>
      <c r="AT192" s="57" t="str">
        <f t="shared" si="58"/>
        <v/>
      </c>
      <c r="AU192" s="57" t="str">
        <f t="shared" si="59"/>
        <v/>
      </c>
      <c r="AV192" s="57" t="str">
        <f t="shared" si="60"/>
        <v/>
      </c>
      <c r="AW192" s="57" t="str">
        <f t="shared" si="61"/>
        <v/>
      </c>
      <c r="AX192" s="57" t="str">
        <f t="shared" si="62"/>
        <v/>
      </c>
      <c r="AY192" s="57" t="str">
        <f t="shared" si="63"/>
        <v/>
      </c>
      <c r="AZ192" s="57" t="str">
        <f t="shared" si="64"/>
        <v/>
      </c>
      <c r="BA192" s="57" t="str">
        <f t="shared" si="65"/>
        <v/>
      </c>
      <c r="BB192" s="57" t="str">
        <f t="shared" si="66"/>
        <v/>
      </c>
      <c r="BC192" s="57" t="str">
        <f t="shared" si="67"/>
        <v/>
      </c>
      <c r="BD192" s="57" t="str">
        <f t="shared" si="68"/>
        <v/>
      </c>
      <c r="BE192" s="57" t="str">
        <f t="shared" si="69"/>
        <v/>
      </c>
      <c r="BF192" s="17" t="str">
        <f t="shared" si="55"/>
        <v/>
      </c>
      <c r="BG192" s="17" t="str">
        <f>IF(N192="","",AM192-'Patient Data'!$BG$4)</f>
        <v/>
      </c>
      <c r="BH192" s="18"/>
      <c r="BI192" s="17" t="str">
        <f>IF(O192="","",AO192-'Patient Data'!$BI$4)</f>
        <v/>
      </c>
      <c r="BK192" s="18"/>
      <c r="BL192" s="17" t="str">
        <f t="shared" si="56"/>
        <v/>
      </c>
      <c r="BM192" s="17" t="str">
        <f t="shared" si="57"/>
        <v/>
      </c>
      <c r="BN192" s="18"/>
    </row>
    <row r="193" spans="1:66" s="12" customFormat="1" ht="38.25" customHeight="1" thickBot="1">
      <c r="A193" s="47">
        <f t="shared" si="70"/>
        <v>0</v>
      </c>
      <c r="B193" s="47" t="str">
        <f t="shared" si="71"/>
        <v>2-26</v>
      </c>
      <c r="C193" s="32"/>
      <c r="D193" s="84" t="str">
        <f>$A193&amp;"-"&amp;$B193&amp;"-"&amp;TEXT(ROWS(D$5:D193),"000")</f>
        <v>0-2-26-189</v>
      </c>
      <c r="E193" s="101"/>
      <c r="F193" s="4"/>
      <c r="G193" s="4"/>
      <c r="H193" s="4"/>
      <c r="I193" s="4"/>
      <c r="J193" s="4"/>
      <c r="K193" s="102"/>
      <c r="L193" s="4"/>
      <c r="M193" s="4"/>
      <c r="N193" s="4"/>
      <c r="O193" s="4"/>
      <c r="P193" s="103"/>
      <c r="Q193" s="104"/>
      <c r="R193" s="100"/>
      <c r="S193" s="100"/>
      <c r="T193" s="65"/>
      <c r="U193" s="100"/>
      <c r="V193" s="100"/>
      <c r="W193" s="63"/>
      <c r="X193" s="63"/>
      <c r="Y193" s="63"/>
      <c r="Z193" s="63"/>
      <c r="AA193" s="65"/>
      <c r="AB193" s="65"/>
      <c r="AC193" s="65"/>
      <c r="AD193" s="65"/>
      <c r="AE193" s="65"/>
      <c r="AF193" s="100"/>
      <c r="AG193" s="100"/>
      <c r="AH193" s="65"/>
      <c r="AI193" s="57" t="str">
        <f t="shared" si="48"/>
        <v/>
      </c>
      <c r="AJ193" s="57" t="str">
        <f t="shared" si="49"/>
        <v/>
      </c>
      <c r="AK193" s="57" t="str">
        <f t="shared" si="50"/>
        <v/>
      </c>
      <c r="AL193" s="57" t="str">
        <f t="shared" si="51"/>
        <v/>
      </c>
      <c r="AM193" s="57" t="str">
        <f t="shared" si="52"/>
        <v/>
      </c>
      <c r="AN193" s="58" t="str">
        <f>IF(AM193&lt;'Patient Data'!$BG$4,"Labs complete w/in 45 minutes","")</f>
        <v/>
      </c>
      <c r="AO193" s="57" t="str">
        <f t="shared" si="53"/>
        <v/>
      </c>
      <c r="AP193" s="58" t="str">
        <f>IF(AO193&lt;'Patient Data'!$BI$4,"tPA w/in 60 minutes","")</f>
        <v/>
      </c>
      <c r="AQ193" s="58" t="str">
        <f>IF(BM193&lt;'Patient Data'!$BM$4,"tPA w/in 3 hours","")</f>
        <v/>
      </c>
      <c r="AR193" s="58" t="str">
        <f>IF(BF193&lt;'Patient Data'!$BF$4,"LSN within 3.5 hours","")</f>
        <v/>
      </c>
      <c r="AS193" s="58" t="str">
        <f t="shared" si="54"/>
        <v>-0-0-2-26-189</v>
      </c>
      <c r="AT193" s="57" t="str">
        <f t="shared" si="58"/>
        <v/>
      </c>
      <c r="AU193" s="57" t="str">
        <f t="shared" si="59"/>
        <v/>
      </c>
      <c r="AV193" s="57" t="str">
        <f t="shared" si="60"/>
        <v/>
      </c>
      <c r="AW193" s="57" t="str">
        <f t="shared" si="61"/>
        <v/>
      </c>
      <c r="AX193" s="57" t="str">
        <f t="shared" si="62"/>
        <v/>
      </c>
      <c r="AY193" s="57" t="str">
        <f t="shared" si="63"/>
        <v/>
      </c>
      <c r="AZ193" s="57" t="str">
        <f t="shared" si="64"/>
        <v/>
      </c>
      <c r="BA193" s="57" t="str">
        <f t="shared" si="65"/>
        <v/>
      </c>
      <c r="BB193" s="57" t="str">
        <f t="shared" si="66"/>
        <v/>
      </c>
      <c r="BC193" s="57" t="str">
        <f t="shared" si="67"/>
        <v/>
      </c>
      <c r="BD193" s="57" t="str">
        <f t="shared" si="68"/>
        <v/>
      </c>
      <c r="BE193" s="57" t="str">
        <f t="shared" si="69"/>
        <v/>
      </c>
      <c r="BF193" s="17" t="str">
        <f t="shared" si="55"/>
        <v/>
      </c>
      <c r="BG193" s="17" t="str">
        <f>IF(N193="","",AM193-'Patient Data'!$BG$4)</f>
        <v/>
      </c>
      <c r="BH193" s="18"/>
      <c r="BI193" s="17" t="str">
        <f>IF(O193="","",AO193-'Patient Data'!$BI$4)</f>
        <v/>
      </c>
      <c r="BK193" s="18"/>
      <c r="BL193" s="17" t="str">
        <f t="shared" si="56"/>
        <v/>
      </c>
      <c r="BM193" s="17" t="str">
        <f t="shared" si="57"/>
        <v/>
      </c>
      <c r="BN193" s="18"/>
    </row>
    <row r="194" spans="1:66" s="12" customFormat="1" ht="38.25" customHeight="1" thickBot="1">
      <c r="A194" s="47">
        <f t="shared" si="70"/>
        <v>0</v>
      </c>
      <c r="B194" s="47" t="str">
        <f t="shared" si="71"/>
        <v>2-26</v>
      </c>
      <c r="C194" s="32"/>
      <c r="D194" s="84" t="str">
        <f>$A194&amp;"-"&amp;$B194&amp;"-"&amp;TEXT(ROWS(D$5:D194),"000")</f>
        <v>0-2-26-190</v>
      </c>
      <c r="E194" s="101"/>
      <c r="F194" s="4"/>
      <c r="G194" s="4"/>
      <c r="H194" s="4"/>
      <c r="I194" s="4"/>
      <c r="J194" s="4"/>
      <c r="K194" s="102"/>
      <c r="L194" s="4"/>
      <c r="M194" s="4"/>
      <c r="N194" s="4"/>
      <c r="O194" s="4"/>
      <c r="P194" s="103"/>
      <c r="Q194" s="104"/>
      <c r="R194" s="100"/>
      <c r="S194" s="100"/>
      <c r="T194" s="65"/>
      <c r="U194" s="100"/>
      <c r="V194" s="100"/>
      <c r="W194" s="63"/>
      <c r="X194" s="63"/>
      <c r="Y194" s="63"/>
      <c r="Z194" s="63"/>
      <c r="AA194" s="65"/>
      <c r="AB194" s="65"/>
      <c r="AC194" s="65"/>
      <c r="AD194" s="65"/>
      <c r="AE194" s="65"/>
      <c r="AF194" s="100"/>
      <c r="AG194" s="100"/>
      <c r="AH194" s="65"/>
      <c r="AI194" s="57" t="str">
        <f t="shared" si="48"/>
        <v/>
      </c>
      <c r="AJ194" s="57" t="str">
        <f t="shared" si="49"/>
        <v/>
      </c>
      <c r="AK194" s="57" t="str">
        <f t="shared" si="50"/>
        <v/>
      </c>
      <c r="AL194" s="57" t="str">
        <f t="shared" si="51"/>
        <v/>
      </c>
      <c r="AM194" s="57" t="str">
        <f t="shared" si="52"/>
        <v/>
      </c>
      <c r="AN194" s="58" t="str">
        <f>IF(AM194&lt;'Patient Data'!$BG$4,"Labs complete w/in 45 minutes","")</f>
        <v/>
      </c>
      <c r="AO194" s="57" t="str">
        <f t="shared" si="53"/>
        <v/>
      </c>
      <c r="AP194" s="58" t="str">
        <f>IF(AO194&lt;'Patient Data'!$BI$4,"tPA w/in 60 minutes","")</f>
        <v/>
      </c>
      <c r="AQ194" s="58" t="str">
        <f>IF(BM194&lt;'Patient Data'!$BM$4,"tPA w/in 3 hours","")</f>
        <v/>
      </c>
      <c r="AR194" s="58" t="str">
        <f>IF(BF194&lt;'Patient Data'!$BF$4,"LSN within 3.5 hours","")</f>
        <v/>
      </c>
      <c r="AS194" s="58" t="str">
        <f t="shared" si="54"/>
        <v>-0-0-2-26-190</v>
      </c>
      <c r="AT194" s="57" t="str">
        <f t="shared" si="58"/>
        <v/>
      </c>
      <c r="AU194" s="57" t="str">
        <f t="shared" si="59"/>
        <v/>
      </c>
      <c r="AV194" s="57" t="str">
        <f t="shared" si="60"/>
        <v/>
      </c>
      <c r="AW194" s="57" t="str">
        <f t="shared" si="61"/>
        <v/>
      </c>
      <c r="AX194" s="57" t="str">
        <f t="shared" si="62"/>
        <v/>
      </c>
      <c r="AY194" s="57" t="str">
        <f t="shared" si="63"/>
        <v/>
      </c>
      <c r="AZ194" s="57" t="str">
        <f t="shared" si="64"/>
        <v/>
      </c>
      <c r="BA194" s="57" t="str">
        <f t="shared" si="65"/>
        <v/>
      </c>
      <c r="BB194" s="57" t="str">
        <f t="shared" si="66"/>
        <v/>
      </c>
      <c r="BC194" s="57" t="str">
        <f t="shared" si="67"/>
        <v/>
      </c>
      <c r="BD194" s="57" t="str">
        <f t="shared" si="68"/>
        <v/>
      </c>
      <c r="BE194" s="57" t="str">
        <f t="shared" si="69"/>
        <v/>
      </c>
      <c r="BF194" s="17" t="str">
        <f t="shared" si="55"/>
        <v/>
      </c>
      <c r="BG194" s="17" t="str">
        <f>IF(N194="","",AM194-'Patient Data'!$BG$4)</f>
        <v/>
      </c>
      <c r="BH194" s="18"/>
      <c r="BI194" s="17" t="str">
        <f>IF(O194="","",AO194-'Patient Data'!$BI$4)</f>
        <v/>
      </c>
      <c r="BK194" s="18"/>
      <c r="BL194" s="17" t="str">
        <f t="shared" si="56"/>
        <v/>
      </c>
      <c r="BM194" s="17" t="str">
        <f t="shared" si="57"/>
        <v/>
      </c>
      <c r="BN194" s="18"/>
    </row>
    <row r="195" spans="1:66" s="12" customFormat="1" ht="38.25" customHeight="1" thickBot="1">
      <c r="A195" s="47">
        <f t="shared" si="70"/>
        <v>0</v>
      </c>
      <c r="B195" s="47" t="str">
        <f t="shared" si="71"/>
        <v>2-26</v>
      </c>
      <c r="C195" s="32"/>
      <c r="D195" s="84" t="str">
        <f>$A195&amp;"-"&amp;$B195&amp;"-"&amp;TEXT(ROWS(D$5:D195),"000")</f>
        <v>0-2-26-191</v>
      </c>
      <c r="E195" s="101"/>
      <c r="F195" s="4"/>
      <c r="G195" s="4"/>
      <c r="H195" s="4"/>
      <c r="I195" s="4"/>
      <c r="J195" s="4"/>
      <c r="K195" s="102"/>
      <c r="L195" s="4"/>
      <c r="M195" s="4"/>
      <c r="N195" s="4"/>
      <c r="O195" s="4"/>
      <c r="P195" s="103"/>
      <c r="Q195" s="104"/>
      <c r="R195" s="100"/>
      <c r="S195" s="100"/>
      <c r="T195" s="65"/>
      <c r="U195" s="100"/>
      <c r="V195" s="100"/>
      <c r="W195" s="63"/>
      <c r="X195" s="63"/>
      <c r="Y195" s="63"/>
      <c r="Z195" s="63"/>
      <c r="AA195" s="65"/>
      <c r="AB195" s="65"/>
      <c r="AC195" s="65"/>
      <c r="AD195" s="65"/>
      <c r="AE195" s="65"/>
      <c r="AF195" s="100"/>
      <c r="AG195" s="100"/>
      <c r="AH195" s="65"/>
      <c r="AI195" s="57" t="str">
        <f t="shared" si="48"/>
        <v/>
      </c>
      <c r="AJ195" s="57" t="str">
        <f t="shared" si="49"/>
        <v/>
      </c>
      <c r="AK195" s="57" t="str">
        <f t="shared" si="50"/>
        <v/>
      </c>
      <c r="AL195" s="57" t="str">
        <f t="shared" si="51"/>
        <v/>
      </c>
      <c r="AM195" s="57" t="str">
        <f t="shared" si="52"/>
        <v/>
      </c>
      <c r="AN195" s="58" t="str">
        <f>IF(AM195&lt;'Patient Data'!$BG$4,"Labs complete w/in 45 minutes","")</f>
        <v/>
      </c>
      <c r="AO195" s="57" t="str">
        <f t="shared" si="53"/>
        <v/>
      </c>
      <c r="AP195" s="58" t="str">
        <f>IF(AO195&lt;'Patient Data'!$BI$4,"tPA w/in 60 minutes","")</f>
        <v/>
      </c>
      <c r="AQ195" s="58" t="str">
        <f>IF(BM195&lt;'Patient Data'!$BM$4,"tPA w/in 3 hours","")</f>
        <v/>
      </c>
      <c r="AR195" s="58" t="str">
        <f>IF(BF195&lt;'Patient Data'!$BF$4,"LSN within 3.5 hours","")</f>
        <v/>
      </c>
      <c r="AS195" s="58" t="str">
        <f t="shared" si="54"/>
        <v>-0-0-2-26-191</v>
      </c>
      <c r="AT195" s="57" t="str">
        <f t="shared" si="58"/>
        <v/>
      </c>
      <c r="AU195" s="57" t="str">
        <f t="shared" si="59"/>
        <v/>
      </c>
      <c r="AV195" s="57" t="str">
        <f t="shared" si="60"/>
        <v/>
      </c>
      <c r="AW195" s="57" t="str">
        <f t="shared" si="61"/>
        <v/>
      </c>
      <c r="AX195" s="57" t="str">
        <f t="shared" si="62"/>
        <v/>
      </c>
      <c r="AY195" s="57" t="str">
        <f t="shared" si="63"/>
        <v/>
      </c>
      <c r="AZ195" s="57" t="str">
        <f t="shared" si="64"/>
        <v/>
      </c>
      <c r="BA195" s="57" t="str">
        <f t="shared" si="65"/>
        <v/>
      </c>
      <c r="BB195" s="57" t="str">
        <f t="shared" si="66"/>
        <v/>
      </c>
      <c r="BC195" s="57" t="str">
        <f t="shared" si="67"/>
        <v/>
      </c>
      <c r="BD195" s="57" t="str">
        <f t="shared" si="68"/>
        <v/>
      </c>
      <c r="BE195" s="57" t="str">
        <f t="shared" si="69"/>
        <v/>
      </c>
      <c r="BF195" s="17" t="str">
        <f t="shared" si="55"/>
        <v/>
      </c>
      <c r="BG195" s="17" t="str">
        <f>IF(N195="","",AM195-'Patient Data'!$BG$4)</f>
        <v/>
      </c>
      <c r="BH195" s="18"/>
      <c r="BI195" s="17" t="str">
        <f>IF(O195="","",AO195-'Patient Data'!$BI$4)</f>
        <v/>
      </c>
      <c r="BK195" s="18"/>
      <c r="BL195" s="17" t="str">
        <f t="shared" si="56"/>
        <v/>
      </c>
      <c r="BM195" s="17" t="str">
        <f t="shared" si="57"/>
        <v/>
      </c>
      <c r="BN195" s="18"/>
    </row>
    <row r="196" spans="1:66" s="12" customFormat="1" ht="38.25" customHeight="1" thickBot="1">
      <c r="A196" s="47">
        <f t="shared" si="70"/>
        <v>0</v>
      </c>
      <c r="B196" s="47" t="str">
        <f t="shared" si="71"/>
        <v>2-26</v>
      </c>
      <c r="C196" s="32"/>
      <c r="D196" s="84" t="str">
        <f>$A196&amp;"-"&amp;$B196&amp;"-"&amp;TEXT(ROWS(D$5:D196),"000")</f>
        <v>0-2-26-192</v>
      </c>
      <c r="E196" s="101"/>
      <c r="F196" s="4"/>
      <c r="G196" s="4"/>
      <c r="H196" s="4"/>
      <c r="I196" s="4"/>
      <c r="J196" s="4"/>
      <c r="K196" s="102"/>
      <c r="L196" s="4"/>
      <c r="M196" s="4"/>
      <c r="N196" s="4"/>
      <c r="O196" s="4"/>
      <c r="P196" s="103"/>
      <c r="Q196" s="104"/>
      <c r="R196" s="100"/>
      <c r="S196" s="100"/>
      <c r="T196" s="65"/>
      <c r="U196" s="100"/>
      <c r="V196" s="100"/>
      <c r="W196" s="63"/>
      <c r="X196" s="63"/>
      <c r="Y196" s="63"/>
      <c r="Z196" s="63"/>
      <c r="AA196" s="65"/>
      <c r="AB196" s="65"/>
      <c r="AC196" s="65"/>
      <c r="AD196" s="65"/>
      <c r="AE196" s="65"/>
      <c r="AF196" s="100"/>
      <c r="AG196" s="100"/>
      <c r="AH196" s="65"/>
      <c r="AI196" s="57" t="str">
        <f t="shared" si="48"/>
        <v/>
      </c>
      <c r="AJ196" s="57" t="str">
        <f t="shared" si="49"/>
        <v/>
      </c>
      <c r="AK196" s="57" t="str">
        <f t="shared" si="50"/>
        <v/>
      </c>
      <c r="AL196" s="57" t="str">
        <f t="shared" si="51"/>
        <v/>
      </c>
      <c r="AM196" s="57" t="str">
        <f t="shared" si="52"/>
        <v/>
      </c>
      <c r="AN196" s="58" t="str">
        <f>IF(AM196&lt;'Patient Data'!$BG$4,"Labs complete w/in 45 minutes","")</f>
        <v/>
      </c>
      <c r="AO196" s="57" t="str">
        <f t="shared" si="53"/>
        <v/>
      </c>
      <c r="AP196" s="58" t="str">
        <f>IF(AO196&lt;'Patient Data'!$BI$4,"tPA w/in 60 minutes","")</f>
        <v/>
      </c>
      <c r="AQ196" s="58" t="str">
        <f>IF(BM196&lt;'Patient Data'!$BM$4,"tPA w/in 3 hours","")</f>
        <v/>
      </c>
      <c r="AR196" s="58" t="str">
        <f>IF(BF196&lt;'Patient Data'!$BF$4,"LSN within 3.5 hours","")</f>
        <v/>
      </c>
      <c r="AS196" s="58" t="str">
        <f t="shared" si="54"/>
        <v>-0-0-2-26-192</v>
      </c>
      <c r="AT196" s="57" t="str">
        <f t="shared" si="58"/>
        <v/>
      </c>
      <c r="AU196" s="57" t="str">
        <f t="shared" si="59"/>
        <v/>
      </c>
      <c r="AV196" s="57" t="str">
        <f t="shared" si="60"/>
        <v/>
      </c>
      <c r="AW196" s="57" t="str">
        <f t="shared" si="61"/>
        <v/>
      </c>
      <c r="AX196" s="57" t="str">
        <f t="shared" si="62"/>
        <v/>
      </c>
      <c r="AY196" s="57" t="str">
        <f t="shared" si="63"/>
        <v/>
      </c>
      <c r="AZ196" s="57" t="str">
        <f t="shared" si="64"/>
        <v/>
      </c>
      <c r="BA196" s="57" t="str">
        <f t="shared" si="65"/>
        <v/>
      </c>
      <c r="BB196" s="57" t="str">
        <f t="shared" si="66"/>
        <v/>
      </c>
      <c r="BC196" s="57" t="str">
        <f t="shared" si="67"/>
        <v/>
      </c>
      <c r="BD196" s="57" t="str">
        <f t="shared" si="68"/>
        <v/>
      </c>
      <c r="BE196" s="57" t="str">
        <f t="shared" si="69"/>
        <v/>
      </c>
      <c r="BF196" s="17" t="str">
        <f t="shared" si="55"/>
        <v/>
      </c>
      <c r="BG196" s="17" t="str">
        <f>IF(N196="","",AM196-'Patient Data'!$BG$4)</f>
        <v/>
      </c>
      <c r="BH196" s="18"/>
      <c r="BI196" s="17" t="str">
        <f>IF(O196="","",AO196-'Patient Data'!$BI$4)</f>
        <v/>
      </c>
      <c r="BK196" s="18"/>
      <c r="BL196" s="17" t="str">
        <f t="shared" si="56"/>
        <v/>
      </c>
      <c r="BM196" s="17" t="str">
        <f t="shared" si="57"/>
        <v/>
      </c>
      <c r="BN196" s="18"/>
    </row>
    <row r="197" spans="1:66" s="12" customFormat="1" ht="38.25" customHeight="1" thickBot="1">
      <c r="A197" s="47">
        <f t="shared" si="70"/>
        <v>0</v>
      </c>
      <c r="B197" s="47" t="str">
        <f t="shared" si="71"/>
        <v>2-26</v>
      </c>
      <c r="C197" s="32"/>
      <c r="D197" s="84" t="str">
        <f>$A197&amp;"-"&amp;$B197&amp;"-"&amp;TEXT(ROWS(D$5:D197),"000")</f>
        <v>0-2-26-193</v>
      </c>
      <c r="E197" s="101"/>
      <c r="F197" s="4"/>
      <c r="G197" s="4"/>
      <c r="H197" s="4"/>
      <c r="I197" s="4"/>
      <c r="J197" s="4"/>
      <c r="K197" s="102"/>
      <c r="L197" s="4"/>
      <c r="M197" s="4"/>
      <c r="N197" s="4"/>
      <c r="O197" s="4"/>
      <c r="P197" s="103"/>
      <c r="Q197" s="104"/>
      <c r="R197" s="100"/>
      <c r="S197" s="100"/>
      <c r="T197" s="65"/>
      <c r="U197" s="100"/>
      <c r="V197" s="100"/>
      <c r="W197" s="63"/>
      <c r="X197" s="63"/>
      <c r="Y197" s="63"/>
      <c r="Z197" s="63"/>
      <c r="AA197" s="65"/>
      <c r="AB197" s="65"/>
      <c r="AC197" s="65"/>
      <c r="AD197" s="65"/>
      <c r="AE197" s="65"/>
      <c r="AF197" s="100"/>
      <c r="AG197" s="100"/>
      <c r="AH197" s="65"/>
      <c r="AI197" s="57" t="str">
        <f t="shared" ref="AI197:AI260" si="72">IF(OR(ISBLANK(I197),ISBLANK(H197)),"",(IF(I197&lt;$H197,(I197-$H197)+24,(I197-$H197))))</f>
        <v/>
      </c>
      <c r="AJ197" s="57" t="str">
        <f t="shared" ref="AJ197:AJ260" si="73">IF(OR(ISBLANK(H197),ISBLANK(J197)),"",(IF(J197&lt;$H197,(J197-$H197)+24,(J197-$H197))))</f>
        <v/>
      </c>
      <c r="AK197" s="57" t="str">
        <f t="shared" ref="AK197:AK260" si="74">IF(OR(ISBLANK(L197),ISBLANK(H197)),"",(IF(L197&lt;$H197,(L197-$H197)+24,(L197-$H197))))</f>
        <v/>
      </c>
      <c r="AL197" s="57" t="str">
        <f t="shared" ref="AL197:AL260" si="75">IF(OR(ISBLANK(M197),ISBLANK(H197)),"",(IF(M197&lt;$H197,(M197-$H197)+24,(M197-$H197))))</f>
        <v/>
      </c>
      <c r="AM197" s="57" t="str">
        <f t="shared" ref="AM197:AM260" si="76">IF(OR(ISBLANK(N197),ISBLANK(H197)),"",(IF(N197&lt;$H197,(N197-$H197)+24,(N197-$H197))))</f>
        <v/>
      </c>
      <c r="AN197" s="58" t="str">
        <f>IF(AM197&lt;'Patient Data'!$BG$4,"Labs complete w/in 45 minutes","")</f>
        <v/>
      </c>
      <c r="AO197" s="57" t="str">
        <f t="shared" ref="AO197:AO260" si="77">IF(OR(ISBLANK(O197),ISBLANK(H197)),"",(IF(O197&lt;$H197,(O197-$H197)+24,(O197-$H197))))</f>
        <v/>
      </c>
      <c r="AP197" s="58" t="str">
        <f>IF(AO197&lt;'Patient Data'!$BI$4,"tPA w/in 60 minutes","")</f>
        <v/>
      </c>
      <c r="AQ197" s="58" t="str">
        <f>IF(BM197&lt;'Patient Data'!$BM$4,"tPA w/in 3 hours","")</f>
        <v/>
      </c>
      <c r="AR197" s="58" t="str">
        <f>IF(BF197&lt;'Patient Data'!$BF$4,"LSN within 3.5 hours","")</f>
        <v/>
      </c>
      <c r="AS197" s="58" t="str">
        <f t="shared" ref="AS197:AS260" si="78">IF(D197="","",CONCATENATE(C197,"-",A197,"-",D197))</f>
        <v>-0-0-2-26-193</v>
      </c>
      <c r="AT197" s="57" t="str">
        <f t="shared" si="58"/>
        <v/>
      </c>
      <c r="AU197" s="57" t="str">
        <f t="shared" si="59"/>
        <v/>
      </c>
      <c r="AV197" s="57" t="str">
        <f t="shared" si="60"/>
        <v/>
      </c>
      <c r="AW197" s="57" t="str">
        <f t="shared" si="61"/>
        <v/>
      </c>
      <c r="AX197" s="57" t="str">
        <f t="shared" si="62"/>
        <v/>
      </c>
      <c r="AY197" s="57" t="str">
        <f t="shared" si="63"/>
        <v/>
      </c>
      <c r="AZ197" s="57" t="str">
        <f t="shared" si="64"/>
        <v/>
      </c>
      <c r="BA197" s="57" t="str">
        <f t="shared" si="65"/>
        <v/>
      </c>
      <c r="BB197" s="57" t="str">
        <f t="shared" si="66"/>
        <v/>
      </c>
      <c r="BC197" s="57" t="str">
        <f t="shared" si="67"/>
        <v/>
      </c>
      <c r="BD197" s="57" t="str">
        <f t="shared" si="68"/>
        <v/>
      </c>
      <c r="BE197" s="57" t="str">
        <f t="shared" si="69"/>
        <v/>
      </c>
      <c r="BF197" s="17" t="str">
        <f t="shared" ref="BF197:BF260" si="79">IF(F197="","",(IF(H197-F197&lt;0,-(24-(H197-F197)-25),(H197-F197))))</f>
        <v/>
      </c>
      <c r="BG197" s="17" t="str">
        <f>IF(N197="","",AM197-'Patient Data'!$BG$4)</f>
        <v/>
      </c>
      <c r="BH197" s="18"/>
      <c r="BI197" s="17" t="str">
        <f>IF(O197="","",AO197-'Patient Data'!$BI$4)</f>
        <v/>
      </c>
      <c r="BK197" s="18"/>
      <c r="BL197" s="17" t="str">
        <f t="shared" ref="BL197:BL260" si="80">+AR197</f>
        <v/>
      </c>
      <c r="BM197" s="17" t="str">
        <f t="shared" ref="BM197:BM260" si="81">IF(O197="","",O197-F197)</f>
        <v/>
      </c>
      <c r="BN197" s="18"/>
    </row>
    <row r="198" spans="1:66" s="12" customFormat="1" ht="38.25" customHeight="1" thickBot="1">
      <c r="A198" s="47">
        <f t="shared" si="70"/>
        <v>0</v>
      </c>
      <c r="B198" s="47" t="str">
        <f t="shared" si="71"/>
        <v>2-26</v>
      </c>
      <c r="C198" s="32"/>
      <c r="D198" s="84" t="str">
        <f>$A198&amp;"-"&amp;$B198&amp;"-"&amp;TEXT(ROWS(D$5:D198),"000")</f>
        <v>0-2-26-194</v>
      </c>
      <c r="E198" s="101"/>
      <c r="F198" s="4"/>
      <c r="G198" s="4"/>
      <c r="H198" s="4"/>
      <c r="I198" s="4"/>
      <c r="J198" s="4"/>
      <c r="K198" s="102"/>
      <c r="L198" s="4"/>
      <c r="M198" s="4"/>
      <c r="N198" s="4"/>
      <c r="O198" s="4"/>
      <c r="P198" s="103"/>
      <c r="Q198" s="104"/>
      <c r="R198" s="100"/>
      <c r="S198" s="100"/>
      <c r="T198" s="65"/>
      <c r="U198" s="100"/>
      <c r="V198" s="100"/>
      <c r="W198" s="63"/>
      <c r="X198" s="63"/>
      <c r="Y198" s="63"/>
      <c r="Z198" s="63"/>
      <c r="AA198" s="65"/>
      <c r="AB198" s="65"/>
      <c r="AC198" s="65"/>
      <c r="AD198" s="65"/>
      <c r="AE198" s="65"/>
      <c r="AF198" s="100"/>
      <c r="AG198" s="100"/>
      <c r="AH198" s="65"/>
      <c r="AI198" s="57" t="str">
        <f t="shared" si="72"/>
        <v/>
      </c>
      <c r="AJ198" s="57" t="str">
        <f t="shared" si="73"/>
        <v/>
      </c>
      <c r="AK198" s="57" t="str">
        <f t="shared" si="74"/>
        <v/>
      </c>
      <c r="AL198" s="57" t="str">
        <f t="shared" si="75"/>
        <v/>
      </c>
      <c r="AM198" s="57" t="str">
        <f t="shared" si="76"/>
        <v/>
      </c>
      <c r="AN198" s="58" t="str">
        <f>IF(AM198&lt;'Patient Data'!$BG$4,"Labs complete w/in 45 minutes","")</f>
        <v/>
      </c>
      <c r="AO198" s="57" t="str">
        <f t="shared" si="77"/>
        <v/>
      </c>
      <c r="AP198" s="58" t="str">
        <f>IF(AO198&lt;'Patient Data'!$BI$4,"tPA w/in 60 minutes","")</f>
        <v/>
      </c>
      <c r="AQ198" s="58" t="str">
        <f>IF(BM198&lt;'Patient Data'!$BM$4,"tPA w/in 3 hours","")</f>
        <v/>
      </c>
      <c r="AR198" s="58" t="str">
        <f>IF(BF198&lt;'Patient Data'!$BF$4,"LSN within 3.5 hours","")</f>
        <v/>
      </c>
      <c r="AS198" s="58" t="str">
        <f t="shared" si="78"/>
        <v>-0-0-2-26-194</v>
      </c>
      <c r="AT198" s="57" t="str">
        <f t="shared" ref="AT198:AT261" si="82">IF(OR(ISBLANK(AA198),ISBLANK(H198)),"",(IF(AA198&lt;$H198,(AA198-$H198)+24,(AA198-$H198))))</f>
        <v/>
      </c>
      <c r="AU198" s="57" t="str">
        <f t="shared" ref="AU198:AU261" si="83">IF(OR(ISBLANK(AB198),ISBLANK(AA198)),"",(IF(AB198&lt;$AA198,(AB198-$AA198)+24,(AB198-$AA198))))</f>
        <v/>
      </c>
      <c r="AV198" s="57" t="str">
        <f t="shared" ref="AV198:AV261" si="84">IF(OR(ISBLANK(AB198),ISBLANK(AC198)),"",(IF(AC198&lt;$AB198,(AC198-$AB198)+24,(AC198-$AB198))))</f>
        <v/>
      </c>
      <c r="AW198" s="57" t="str">
        <f t="shared" ref="AW198:AW261" si="85">IF(OR(ISBLANK(AC198),ISBLANK(AD198)),"",(IF(AD198&lt;$AC198,(AD198-$AC198)+24,(AD198-$AC198))))</f>
        <v/>
      </c>
      <c r="AX198" s="57" t="str">
        <f t="shared" ref="AX198:AX261" si="86">IF(OR(ISBLANK(AD198),ISBLANK(AE198)),"",(IF(AE198&lt;$AD198,(AE198-$AD198)+24,(AE198-$AD198))))</f>
        <v/>
      </c>
      <c r="AY198" s="57" t="str">
        <f t="shared" ref="AY198:AY261" si="87">IF(OR(ISBLANK(AE198),ISBLANK(AC198)),"",(IF(AE198&lt;$AC198,(AE198-$AC198)+24,(AE198-$AC198))))</f>
        <v/>
      </c>
      <c r="AZ198" s="57" t="str">
        <f t="shared" ref="AZ198:AZ261" si="88">IF(OR(ISBLANK(H198),ISBLANK(AE198)),"",(IF(AE198&lt;$H198,(AE198-$H198)+24,(AE198-$H198))))</f>
        <v/>
      </c>
      <c r="BA198" s="57" t="str">
        <f t="shared" ref="BA198:BA261" si="89">IF(OR(ISBLANK(H198),ISBLANK(AB198)),"",(IF(AB198&lt;$H198,(AB198-$H198)+24,(AB198-$H198))))</f>
        <v/>
      </c>
      <c r="BB198" s="57" t="str">
        <f t="shared" ref="BB198:BB261" si="90">IF(OR(ISBLANK(AB198),ISBLANK(AE198)),"",(IF(AE198&lt;$AB198,(AE198-$AB198)+24,(AE198-$AB198))))</f>
        <v/>
      </c>
      <c r="BC198" s="57" t="str">
        <f t="shared" ref="BC198:BC261" si="91">IF(OR(ISBLANK(H198),ISBLANK(T198)),"",(IF(T198&lt;$H198,(T198-$H198)+24,(T198-$H198))))</f>
        <v/>
      </c>
      <c r="BD198" s="57" t="str">
        <f t="shared" ref="BD198:BD261" si="92">IF(OR(ISBLANK(F198),ISBLANK(G198)),"",(IF(G198&lt;$F198,(G198-$F198)+24,(G198-$F198))))</f>
        <v/>
      </c>
      <c r="BE198" s="57" t="str">
        <f t="shared" ref="BE198:BE261" si="93">IF(OR(ISBLANK(G198),ISBLANK(H198)),"",(IF(H198&lt;$G198,(H198-$G198)+24,(H198-$G198))))</f>
        <v/>
      </c>
      <c r="BF198" s="17" t="str">
        <f t="shared" si="79"/>
        <v/>
      </c>
      <c r="BG198" s="17" t="str">
        <f>IF(N198="","",AM198-'Patient Data'!$BG$4)</f>
        <v/>
      </c>
      <c r="BH198" s="18"/>
      <c r="BI198" s="17" t="str">
        <f>IF(O198="","",AO198-'Patient Data'!$BI$4)</f>
        <v/>
      </c>
      <c r="BK198" s="18"/>
      <c r="BL198" s="17" t="str">
        <f t="shared" si="80"/>
        <v/>
      </c>
      <c r="BM198" s="17" t="str">
        <f t="shared" si="81"/>
        <v/>
      </c>
      <c r="BN198" s="18"/>
    </row>
    <row r="199" spans="1:66" s="12" customFormat="1" ht="38.25" customHeight="1" thickBot="1">
      <c r="A199" s="47">
        <f t="shared" ref="A199:A262" si="94">+$A$5</f>
        <v>0</v>
      </c>
      <c r="B199" s="47" t="str">
        <f t="shared" ref="B199:B262" si="95">+$B$5</f>
        <v>2-26</v>
      </c>
      <c r="C199" s="32"/>
      <c r="D199" s="84" t="str">
        <f>$A199&amp;"-"&amp;$B199&amp;"-"&amp;TEXT(ROWS(D$5:D199),"000")</f>
        <v>0-2-26-195</v>
      </c>
      <c r="E199" s="101"/>
      <c r="F199" s="4"/>
      <c r="G199" s="4"/>
      <c r="H199" s="4"/>
      <c r="I199" s="4"/>
      <c r="J199" s="4"/>
      <c r="K199" s="102"/>
      <c r="L199" s="4"/>
      <c r="M199" s="4"/>
      <c r="N199" s="4"/>
      <c r="O199" s="4"/>
      <c r="P199" s="103"/>
      <c r="Q199" s="104"/>
      <c r="R199" s="100"/>
      <c r="S199" s="100"/>
      <c r="T199" s="65"/>
      <c r="U199" s="100"/>
      <c r="V199" s="100"/>
      <c r="W199" s="63"/>
      <c r="X199" s="63"/>
      <c r="Y199" s="63"/>
      <c r="Z199" s="63"/>
      <c r="AA199" s="65"/>
      <c r="AB199" s="65"/>
      <c r="AC199" s="65"/>
      <c r="AD199" s="65"/>
      <c r="AE199" s="65"/>
      <c r="AF199" s="100"/>
      <c r="AG199" s="100"/>
      <c r="AH199" s="65"/>
      <c r="AI199" s="57" t="str">
        <f t="shared" si="72"/>
        <v/>
      </c>
      <c r="AJ199" s="57" t="str">
        <f t="shared" si="73"/>
        <v/>
      </c>
      <c r="AK199" s="57" t="str">
        <f t="shared" si="74"/>
        <v/>
      </c>
      <c r="AL199" s="57" t="str">
        <f t="shared" si="75"/>
        <v/>
      </c>
      <c r="AM199" s="57" t="str">
        <f t="shared" si="76"/>
        <v/>
      </c>
      <c r="AN199" s="58" t="str">
        <f>IF(AM199&lt;'Patient Data'!$BG$4,"Labs complete w/in 45 minutes","")</f>
        <v/>
      </c>
      <c r="AO199" s="57" t="str">
        <f t="shared" si="77"/>
        <v/>
      </c>
      <c r="AP199" s="58" t="str">
        <f>IF(AO199&lt;'Patient Data'!$BI$4,"tPA w/in 60 minutes","")</f>
        <v/>
      </c>
      <c r="AQ199" s="58" t="str">
        <f>IF(BM199&lt;'Patient Data'!$BM$4,"tPA w/in 3 hours","")</f>
        <v/>
      </c>
      <c r="AR199" s="58" t="str">
        <f>IF(BF199&lt;'Patient Data'!$BF$4,"LSN within 3.5 hours","")</f>
        <v/>
      </c>
      <c r="AS199" s="58" t="str">
        <f t="shared" si="78"/>
        <v>-0-0-2-26-195</v>
      </c>
      <c r="AT199" s="57" t="str">
        <f t="shared" si="82"/>
        <v/>
      </c>
      <c r="AU199" s="57" t="str">
        <f t="shared" si="83"/>
        <v/>
      </c>
      <c r="AV199" s="57" t="str">
        <f t="shared" si="84"/>
        <v/>
      </c>
      <c r="AW199" s="57" t="str">
        <f t="shared" si="85"/>
        <v/>
      </c>
      <c r="AX199" s="57" t="str">
        <f t="shared" si="86"/>
        <v/>
      </c>
      <c r="AY199" s="57" t="str">
        <f t="shared" si="87"/>
        <v/>
      </c>
      <c r="AZ199" s="57" t="str">
        <f t="shared" si="88"/>
        <v/>
      </c>
      <c r="BA199" s="57" t="str">
        <f t="shared" si="89"/>
        <v/>
      </c>
      <c r="BB199" s="57" t="str">
        <f t="shared" si="90"/>
        <v/>
      </c>
      <c r="BC199" s="57" t="str">
        <f t="shared" si="91"/>
        <v/>
      </c>
      <c r="BD199" s="57" t="str">
        <f t="shared" si="92"/>
        <v/>
      </c>
      <c r="BE199" s="57" t="str">
        <f t="shared" si="93"/>
        <v/>
      </c>
      <c r="BF199" s="17" t="str">
        <f t="shared" si="79"/>
        <v/>
      </c>
      <c r="BG199" s="17" t="str">
        <f>IF(N199="","",AM199-'Patient Data'!$BG$4)</f>
        <v/>
      </c>
      <c r="BH199" s="18"/>
      <c r="BI199" s="17" t="str">
        <f>IF(O199="","",AO199-'Patient Data'!$BI$4)</f>
        <v/>
      </c>
      <c r="BK199" s="18"/>
      <c r="BL199" s="17" t="str">
        <f t="shared" si="80"/>
        <v/>
      </c>
      <c r="BM199" s="17" t="str">
        <f t="shared" si="81"/>
        <v/>
      </c>
      <c r="BN199" s="18"/>
    </row>
    <row r="200" spans="1:66" s="12" customFormat="1" ht="38.25" customHeight="1" thickBot="1">
      <c r="A200" s="47">
        <f t="shared" si="94"/>
        <v>0</v>
      </c>
      <c r="B200" s="47" t="str">
        <f t="shared" si="95"/>
        <v>2-26</v>
      </c>
      <c r="C200" s="32"/>
      <c r="D200" s="84" t="str">
        <f>$A200&amp;"-"&amp;$B200&amp;"-"&amp;TEXT(ROWS(D$5:D200),"000")</f>
        <v>0-2-26-196</v>
      </c>
      <c r="E200" s="101"/>
      <c r="F200" s="4"/>
      <c r="G200" s="4"/>
      <c r="H200" s="4"/>
      <c r="I200" s="4"/>
      <c r="J200" s="4"/>
      <c r="K200" s="102"/>
      <c r="L200" s="4"/>
      <c r="M200" s="4"/>
      <c r="N200" s="4"/>
      <c r="O200" s="4"/>
      <c r="P200" s="103"/>
      <c r="Q200" s="104"/>
      <c r="R200" s="100"/>
      <c r="S200" s="100"/>
      <c r="T200" s="65"/>
      <c r="U200" s="100"/>
      <c r="V200" s="100"/>
      <c r="W200" s="63"/>
      <c r="X200" s="63"/>
      <c r="Y200" s="63"/>
      <c r="Z200" s="63"/>
      <c r="AA200" s="65"/>
      <c r="AB200" s="65"/>
      <c r="AC200" s="65"/>
      <c r="AD200" s="65"/>
      <c r="AE200" s="65"/>
      <c r="AF200" s="100"/>
      <c r="AG200" s="100"/>
      <c r="AH200" s="65"/>
      <c r="AI200" s="57" t="str">
        <f t="shared" si="72"/>
        <v/>
      </c>
      <c r="AJ200" s="57" t="str">
        <f t="shared" si="73"/>
        <v/>
      </c>
      <c r="AK200" s="57" t="str">
        <f t="shared" si="74"/>
        <v/>
      </c>
      <c r="AL200" s="57" t="str">
        <f t="shared" si="75"/>
        <v/>
      </c>
      <c r="AM200" s="57" t="str">
        <f t="shared" si="76"/>
        <v/>
      </c>
      <c r="AN200" s="58" t="str">
        <f>IF(AM200&lt;'Patient Data'!$BG$4,"Labs complete w/in 45 minutes","")</f>
        <v/>
      </c>
      <c r="AO200" s="57" t="str">
        <f t="shared" si="77"/>
        <v/>
      </c>
      <c r="AP200" s="58" t="str">
        <f>IF(AO200&lt;'Patient Data'!$BI$4,"tPA w/in 60 minutes","")</f>
        <v/>
      </c>
      <c r="AQ200" s="58" t="str">
        <f>IF(BM200&lt;'Patient Data'!$BM$4,"tPA w/in 3 hours","")</f>
        <v/>
      </c>
      <c r="AR200" s="58" t="str">
        <f>IF(BF200&lt;'Patient Data'!$BF$4,"LSN within 3.5 hours","")</f>
        <v/>
      </c>
      <c r="AS200" s="58" t="str">
        <f t="shared" si="78"/>
        <v>-0-0-2-26-196</v>
      </c>
      <c r="AT200" s="57" t="str">
        <f t="shared" si="82"/>
        <v/>
      </c>
      <c r="AU200" s="57" t="str">
        <f t="shared" si="83"/>
        <v/>
      </c>
      <c r="AV200" s="57" t="str">
        <f t="shared" si="84"/>
        <v/>
      </c>
      <c r="AW200" s="57" t="str">
        <f t="shared" si="85"/>
        <v/>
      </c>
      <c r="AX200" s="57" t="str">
        <f t="shared" si="86"/>
        <v/>
      </c>
      <c r="AY200" s="57" t="str">
        <f t="shared" si="87"/>
        <v/>
      </c>
      <c r="AZ200" s="57" t="str">
        <f t="shared" si="88"/>
        <v/>
      </c>
      <c r="BA200" s="57" t="str">
        <f t="shared" si="89"/>
        <v/>
      </c>
      <c r="BB200" s="57" t="str">
        <f t="shared" si="90"/>
        <v/>
      </c>
      <c r="BC200" s="57" t="str">
        <f t="shared" si="91"/>
        <v/>
      </c>
      <c r="BD200" s="57" t="str">
        <f t="shared" si="92"/>
        <v/>
      </c>
      <c r="BE200" s="57" t="str">
        <f t="shared" si="93"/>
        <v/>
      </c>
      <c r="BF200" s="17" t="str">
        <f t="shared" si="79"/>
        <v/>
      </c>
      <c r="BG200" s="17" t="str">
        <f>IF(N200="","",AM200-'Patient Data'!$BG$4)</f>
        <v/>
      </c>
      <c r="BH200" s="18"/>
      <c r="BI200" s="17" t="str">
        <f>IF(O200="","",AO200-'Patient Data'!$BI$4)</f>
        <v/>
      </c>
      <c r="BK200" s="18"/>
      <c r="BL200" s="17" t="str">
        <f t="shared" si="80"/>
        <v/>
      </c>
      <c r="BM200" s="17" t="str">
        <f t="shared" si="81"/>
        <v/>
      </c>
      <c r="BN200" s="18"/>
    </row>
    <row r="201" spans="1:66" s="12" customFormat="1" ht="38.25" customHeight="1" thickBot="1">
      <c r="A201" s="47">
        <f t="shared" si="94"/>
        <v>0</v>
      </c>
      <c r="B201" s="47" t="str">
        <f t="shared" si="95"/>
        <v>2-26</v>
      </c>
      <c r="C201" s="32"/>
      <c r="D201" s="84" t="str">
        <f>$A201&amp;"-"&amp;$B201&amp;"-"&amp;TEXT(ROWS(D$5:D201),"000")</f>
        <v>0-2-26-197</v>
      </c>
      <c r="E201" s="101"/>
      <c r="F201" s="4"/>
      <c r="G201" s="4"/>
      <c r="H201" s="4"/>
      <c r="I201" s="4"/>
      <c r="J201" s="4"/>
      <c r="K201" s="102"/>
      <c r="L201" s="4"/>
      <c r="M201" s="4"/>
      <c r="N201" s="4"/>
      <c r="O201" s="4"/>
      <c r="P201" s="103"/>
      <c r="Q201" s="104"/>
      <c r="R201" s="100"/>
      <c r="S201" s="100"/>
      <c r="T201" s="65"/>
      <c r="U201" s="100"/>
      <c r="V201" s="100"/>
      <c r="W201" s="63"/>
      <c r="X201" s="63"/>
      <c r="Y201" s="63"/>
      <c r="Z201" s="63"/>
      <c r="AA201" s="65"/>
      <c r="AB201" s="65"/>
      <c r="AC201" s="65"/>
      <c r="AD201" s="65"/>
      <c r="AE201" s="65"/>
      <c r="AF201" s="100"/>
      <c r="AG201" s="100"/>
      <c r="AH201" s="65"/>
      <c r="AI201" s="57" t="str">
        <f t="shared" si="72"/>
        <v/>
      </c>
      <c r="AJ201" s="57" t="str">
        <f t="shared" si="73"/>
        <v/>
      </c>
      <c r="AK201" s="57" t="str">
        <f t="shared" si="74"/>
        <v/>
      </c>
      <c r="AL201" s="57" t="str">
        <f t="shared" si="75"/>
        <v/>
      </c>
      <c r="AM201" s="57" t="str">
        <f t="shared" si="76"/>
        <v/>
      </c>
      <c r="AN201" s="58" t="str">
        <f>IF(AM201&lt;'Patient Data'!$BG$4,"Labs complete w/in 45 minutes","")</f>
        <v/>
      </c>
      <c r="AO201" s="57" t="str">
        <f t="shared" si="77"/>
        <v/>
      </c>
      <c r="AP201" s="58" t="str">
        <f>IF(AO201&lt;'Patient Data'!$BI$4,"tPA w/in 60 minutes","")</f>
        <v/>
      </c>
      <c r="AQ201" s="58" t="str">
        <f>IF(BM201&lt;'Patient Data'!$BM$4,"tPA w/in 3 hours","")</f>
        <v/>
      </c>
      <c r="AR201" s="58" t="str">
        <f>IF(BF201&lt;'Patient Data'!$BF$4,"LSN within 3.5 hours","")</f>
        <v/>
      </c>
      <c r="AS201" s="58" t="str">
        <f t="shared" si="78"/>
        <v>-0-0-2-26-197</v>
      </c>
      <c r="AT201" s="57" t="str">
        <f t="shared" si="82"/>
        <v/>
      </c>
      <c r="AU201" s="57" t="str">
        <f t="shared" si="83"/>
        <v/>
      </c>
      <c r="AV201" s="57" t="str">
        <f t="shared" si="84"/>
        <v/>
      </c>
      <c r="AW201" s="57" t="str">
        <f t="shared" si="85"/>
        <v/>
      </c>
      <c r="AX201" s="57" t="str">
        <f t="shared" si="86"/>
        <v/>
      </c>
      <c r="AY201" s="57" t="str">
        <f t="shared" si="87"/>
        <v/>
      </c>
      <c r="AZ201" s="57" t="str">
        <f t="shared" si="88"/>
        <v/>
      </c>
      <c r="BA201" s="57" t="str">
        <f t="shared" si="89"/>
        <v/>
      </c>
      <c r="BB201" s="57" t="str">
        <f t="shared" si="90"/>
        <v/>
      </c>
      <c r="BC201" s="57" t="str">
        <f t="shared" si="91"/>
        <v/>
      </c>
      <c r="BD201" s="57" t="str">
        <f t="shared" si="92"/>
        <v/>
      </c>
      <c r="BE201" s="57" t="str">
        <f t="shared" si="93"/>
        <v/>
      </c>
      <c r="BF201" s="17" t="str">
        <f t="shared" si="79"/>
        <v/>
      </c>
      <c r="BG201" s="17" t="str">
        <f>IF(N201="","",AM201-'Patient Data'!$BG$4)</f>
        <v/>
      </c>
      <c r="BH201" s="18"/>
      <c r="BI201" s="17" t="str">
        <f>IF(O201="","",AO201-'Patient Data'!$BI$4)</f>
        <v/>
      </c>
      <c r="BK201" s="18"/>
      <c r="BL201" s="17" t="str">
        <f t="shared" si="80"/>
        <v/>
      </c>
      <c r="BM201" s="17" t="str">
        <f t="shared" si="81"/>
        <v/>
      </c>
      <c r="BN201" s="18"/>
    </row>
    <row r="202" spans="1:66" s="12" customFormat="1" ht="38.25" customHeight="1" thickBot="1">
      <c r="A202" s="47">
        <f t="shared" si="94"/>
        <v>0</v>
      </c>
      <c r="B202" s="47" t="str">
        <f t="shared" si="95"/>
        <v>2-26</v>
      </c>
      <c r="C202" s="32"/>
      <c r="D202" s="84" t="str">
        <f>$A202&amp;"-"&amp;$B202&amp;"-"&amp;TEXT(ROWS(D$5:D202),"000")</f>
        <v>0-2-26-198</v>
      </c>
      <c r="E202" s="101"/>
      <c r="F202" s="4"/>
      <c r="G202" s="4"/>
      <c r="H202" s="4"/>
      <c r="I202" s="4"/>
      <c r="J202" s="4"/>
      <c r="K202" s="102"/>
      <c r="L202" s="4"/>
      <c r="M202" s="4"/>
      <c r="N202" s="4"/>
      <c r="O202" s="4"/>
      <c r="P202" s="103"/>
      <c r="Q202" s="104"/>
      <c r="R202" s="100"/>
      <c r="S202" s="100"/>
      <c r="T202" s="65"/>
      <c r="U202" s="100"/>
      <c r="V202" s="100"/>
      <c r="W202" s="63"/>
      <c r="X202" s="63"/>
      <c r="Y202" s="63"/>
      <c r="Z202" s="63"/>
      <c r="AA202" s="65"/>
      <c r="AB202" s="65"/>
      <c r="AC202" s="65"/>
      <c r="AD202" s="65"/>
      <c r="AE202" s="65"/>
      <c r="AF202" s="100"/>
      <c r="AG202" s="100"/>
      <c r="AH202" s="65"/>
      <c r="AI202" s="57" t="str">
        <f t="shared" si="72"/>
        <v/>
      </c>
      <c r="AJ202" s="57" t="str">
        <f t="shared" si="73"/>
        <v/>
      </c>
      <c r="AK202" s="57" t="str">
        <f t="shared" si="74"/>
        <v/>
      </c>
      <c r="AL202" s="57" t="str">
        <f t="shared" si="75"/>
        <v/>
      </c>
      <c r="AM202" s="57" t="str">
        <f t="shared" si="76"/>
        <v/>
      </c>
      <c r="AN202" s="58" t="str">
        <f>IF(AM202&lt;'Patient Data'!$BG$4,"Labs complete w/in 45 minutes","")</f>
        <v/>
      </c>
      <c r="AO202" s="57" t="str">
        <f t="shared" si="77"/>
        <v/>
      </c>
      <c r="AP202" s="58" t="str">
        <f>IF(AO202&lt;'Patient Data'!$BI$4,"tPA w/in 60 minutes","")</f>
        <v/>
      </c>
      <c r="AQ202" s="58" t="str">
        <f>IF(BM202&lt;'Patient Data'!$BM$4,"tPA w/in 3 hours","")</f>
        <v/>
      </c>
      <c r="AR202" s="58" t="str">
        <f>IF(BF202&lt;'Patient Data'!$BF$4,"LSN within 3.5 hours","")</f>
        <v/>
      </c>
      <c r="AS202" s="58" t="str">
        <f t="shared" si="78"/>
        <v>-0-0-2-26-198</v>
      </c>
      <c r="AT202" s="57" t="str">
        <f t="shared" si="82"/>
        <v/>
      </c>
      <c r="AU202" s="57" t="str">
        <f t="shared" si="83"/>
        <v/>
      </c>
      <c r="AV202" s="57" t="str">
        <f t="shared" si="84"/>
        <v/>
      </c>
      <c r="AW202" s="57" t="str">
        <f t="shared" si="85"/>
        <v/>
      </c>
      <c r="AX202" s="57" t="str">
        <f t="shared" si="86"/>
        <v/>
      </c>
      <c r="AY202" s="57" t="str">
        <f t="shared" si="87"/>
        <v/>
      </c>
      <c r="AZ202" s="57" t="str">
        <f t="shared" si="88"/>
        <v/>
      </c>
      <c r="BA202" s="57" t="str">
        <f t="shared" si="89"/>
        <v/>
      </c>
      <c r="BB202" s="57" t="str">
        <f t="shared" si="90"/>
        <v/>
      </c>
      <c r="BC202" s="57" t="str">
        <f t="shared" si="91"/>
        <v/>
      </c>
      <c r="BD202" s="57" t="str">
        <f t="shared" si="92"/>
        <v/>
      </c>
      <c r="BE202" s="57" t="str">
        <f t="shared" si="93"/>
        <v/>
      </c>
      <c r="BF202" s="17" t="str">
        <f t="shared" si="79"/>
        <v/>
      </c>
      <c r="BG202" s="17" t="str">
        <f>IF(N202="","",AM202-'Patient Data'!$BG$4)</f>
        <v/>
      </c>
      <c r="BH202" s="18"/>
      <c r="BI202" s="17" t="str">
        <f>IF(O202="","",AO202-'Patient Data'!$BI$4)</f>
        <v/>
      </c>
      <c r="BK202" s="18"/>
      <c r="BL202" s="17" t="str">
        <f t="shared" si="80"/>
        <v/>
      </c>
      <c r="BM202" s="17" t="str">
        <f t="shared" si="81"/>
        <v/>
      </c>
      <c r="BN202" s="18"/>
    </row>
    <row r="203" spans="1:66" s="12" customFormat="1" ht="38.25" customHeight="1" thickBot="1">
      <c r="A203" s="47">
        <f t="shared" si="94"/>
        <v>0</v>
      </c>
      <c r="B203" s="47" t="str">
        <f t="shared" si="95"/>
        <v>2-26</v>
      </c>
      <c r="C203" s="32"/>
      <c r="D203" s="84" t="str">
        <f>$A203&amp;"-"&amp;$B203&amp;"-"&amp;TEXT(ROWS(D$5:D203),"000")</f>
        <v>0-2-26-199</v>
      </c>
      <c r="E203" s="101"/>
      <c r="F203" s="4"/>
      <c r="G203" s="4"/>
      <c r="H203" s="4"/>
      <c r="I203" s="4"/>
      <c r="J203" s="4"/>
      <c r="K203" s="102"/>
      <c r="L203" s="4"/>
      <c r="M203" s="4"/>
      <c r="N203" s="4"/>
      <c r="O203" s="4"/>
      <c r="P203" s="103"/>
      <c r="Q203" s="104"/>
      <c r="R203" s="100"/>
      <c r="S203" s="100"/>
      <c r="T203" s="65"/>
      <c r="U203" s="100"/>
      <c r="V203" s="100"/>
      <c r="W203" s="63"/>
      <c r="X203" s="63"/>
      <c r="Y203" s="63"/>
      <c r="Z203" s="63"/>
      <c r="AA203" s="65"/>
      <c r="AB203" s="65"/>
      <c r="AC203" s="65"/>
      <c r="AD203" s="65"/>
      <c r="AE203" s="65"/>
      <c r="AF203" s="100"/>
      <c r="AG203" s="100"/>
      <c r="AH203" s="65"/>
      <c r="AI203" s="57" t="str">
        <f t="shared" si="72"/>
        <v/>
      </c>
      <c r="AJ203" s="57" t="str">
        <f t="shared" si="73"/>
        <v/>
      </c>
      <c r="AK203" s="57" t="str">
        <f t="shared" si="74"/>
        <v/>
      </c>
      <c r="AL203" s="57" t="str">
        <f t="shared" si="75"/>
        <v/>
      </c>
      <c r="AM203" s="57" t="str">
        <f t="shared" si="76"/>
        <v/>
      </c>
      <c r="AN203" s="58" t="str">
        <f>IF(AM203&lt;'Patient Data'!$BG$4,"Labs complete w/in 45 minutes","")</f>
        <v/>
      </c>
      <c r="AO203" s="57" t="str">
        <f t="shared" si="77"/>
        <v/>
      </c>
      <c r="AP203" s="58" t="str">
        <f>IF(AO203&lt;'Patient Data'!$BI$4,"tPA w/in 60 minutes","")</f>
        <v/>
      </c>
      <c r="AQ203" s="58" t="str">
        <f>IF(BM203&lt;'Patient Data'!$BM$4,"tPA w/in 3 hours","")</f>
        <v/>
      </c>
      <c r="AR203" s="58" t="str">
        <f>IF(BF203&lt;'Patient Data'!$BF$4,"LSN within 3.5 hours","")</f>
        <v/>
      </c>
      <c r="AS203" s="58" t="str">
        <f t="shared" si="78"/>
        <v>-0-0-2-26-199</v>
      </c>
      <c r="AT203" s="57" t="str">
        <f t="shared" si="82"/>
        <v/>
      </c>
      <c r="AU203" s="57" t="str">
        <f t="shared" si="83"/>
        <v/>
      </c>
      <c r="AV203" s="57" t="str">
        <f t="shared" si="84"/>
        <v/>
      </c>
      <c r="AW203" s="57" t="str">
        <f t="shared" si="85"/>
        <v/>
      </c>
      <c r="AX203" s="57" t="str">
        <f t="shared" si="86"/>
        <v/>
      </c>
      <c r="AY203" s="57" t="str">
        <f t="shared" si="87"/>
        <v/>
      </c>
      <c r="AZ203" s="57" t="str">
        <f t="shared" si="88"/>
        <v/>
      </c>
      <c r="BA203" s="57" t="str">
        <f t="shared" si="89"/>
        <v/>
      </c>
      <c r="BB203" s="57" t="str">
        <f t="shared" si="90"/>
        <v/>
      </c>
      <c r="BC203" s="57" t="str">
        <f t="shared" si="91"/>
        <v/>
      </c>
      <c r="BD203" s="57" t="str">
        <f t="shared" si="92"/>
        <v/>
      </c>
      <c r="BE203" s="57" t="str">
        <f t="shared" si="93"/>
        <v/>
      </c>
      <c r="BF203" s="17" t="str">
        <f t="shared" si="79"/>
        <v/>
      </c>
      <c r="BG203" s="17" t="str">
        <f>IF(N203="","",AM203-'Patient Data'!$BG$4)</f>
        <v/>
      </c>
      <c r="BH203" s="18"/>
      <c r="BI203" s="17" t="str">
        <f>IF(O203="","",AO203-'Patient Data'!$BI$4)</f>
        <v/>
      </c>
      <c r="BK203" s="18"/>
      <c r="BL203" s="17" t="str">
        <f t="shared" si="80"/>
        <v/>
      </c>
      <c r="BM203" s="17" t="str">
        <f t="shared" si="81"/>
        <v/>
      </c>
      <c r="BN203" s="18"/>
    </row>
    <row r="204" spans="1:66" s="12" customFormat="1" ht="38.25" customHeight="1" thickBot="1">
      <c r="A204" s="47">
        <f t="shared" si="94"/>
        <v>0</v>
      </c>
      <c r="B204" s="47" t="str">
        <f t="shared" si="95"/>
        <v>2-26</v>
      </c>
      <c r="C204" s="32"/>
      <c r="D204" s="84" t="str">
        <f>$A204&amp;"-"&amp;$B204&amp;"-"&amp;TEXT(ROWS(D$5:D204),"000")</f>
        <v>0-2-26-200</v>
      </c>
      <c r="E204" s="101"/>
      <c r="F204" s="4"/>
      <c r="G204" s="4"/>
      <c r="H204" s="4"/>
      <c r="I204" s="4"/>
      <c r="J204" s="4"/>
      <c r="K204" s="102"/>
      <c r="L204" s="4"/>
      <c r="M204" s="4"/>
      <c r="N204" s="4"/>
      <c r="O204" s="4"/>
      <c r="P204" s="103"/>
      <c r="Q204" s="104"/>
      <c r="R204" s="100"/>
      <c r="S204" s="100"/>
      <c r="T204" s="65"/>
      <c r="U204" s="100"/>
      <c r="V204" s="100"/>
      <c r="W204" s="63"/>
      <c r="X204" s="63"/>
      <c r="Y204" s="63"/>
      <c r="Z204" s="63"/>
      <c r="AA204" s="65"/>
      <c r="AB204" s="65"/>
      <c r="AC204" s="65"/>
      <c r="AD204" s="65"/>
      <c r="AE204" s="65"/>
      <c r="AF204" s="100"/>
      <c r="AG204" s="100"/>
      <c r="AH204" s="65"/>
      <c r="AI204" s="57" t="str">
        <f t="shared" si="72"/>
        <v/>
      </c>
      <c r="AJ204" s="57" t="str">
        <f t="shared" si="73"/>
        <v/>
      </c>
      <c r="AK204" s="57" t="str">
        <f t="shared" si="74"/>
        <v/>
      </c>
      <c r="AL204" s="57" t="str">
        <f t="shared" si="75"/>
        <v/>
      </c>
      <c r="AM204" s="57" t="str">
        <f t="shared" si="76"/>
        <v/>
      </c>
      <c r="AN204" s="58" t="str">
        <f>IF(AM204&lt;'Patient Data'!$BG$4,"Labs complete w/in 45 minutes","")</f>
        <v/>
      </c>
      <c r="AO204" s="57" t="str">
        <f t="shared" si="77"/>
        <v/>
      </c>
      <c r="AP204" s="58" t="str">
        <f>IF(AO204&lt;'Patient Data'!$BI$4,"tPA w/in 60 minutes","")</f>
        <v/>
      </c>
      <c r="AQ204" s="58" t="str">
        <f>IF(BM204&lt;'Patient Data'!$BM$4,"tPA w/in 3 hours","")</f>
        <v/>
      </c>
      <c r="AR204" s="58" t="str">
        <f>IF(BF204&lt;'Patient Data'!$BF$4,"LSN within 3.5 hours","")</f>
        <v/>
      </c>
      <c r="AS204" s="58" t="str">
        <f t="shared" si="78"/>
        <v>-0-0-2-26-200</v>
      </c>
      <c r="AT204" s="57" t="str">
        <f t="shared" si="82"/>
        <v/>
      </c>
      <c r="AU204" s="57" t="str">
        <f t="shared" si="83"/>
        <v/>
      </c>
      <c r="AV204" s="57" t="str">
        <f t="shared" si="84"/>
        <v/>
      </c>
      <c r="AW204" s="57" t="str">
        <f t="shared" si="85"/>
        <v/>
      </c>
      <c r="AX204" s="57" t="str">
        <f t="shared" si="86"/>
        <v/>
      </c>
      <c r="AY204" s="57" t="str">
        <f t="shared" si="87"/>
        <v/>
      </c>
      <c r="AZ204" s="57" t="str">
        <f t="shared" si="88"/>
        <v/>
      </c>
      <c r="BA204" s="57" t="str">
        <f t="shared" si="89"/>
        <v/>
      </c>
      <c r="BB204" s="57" t="str">
        <f t="shared" si="90"/>
        <v/>
      </c>
      <c r="BC204" s="57" t="str">
        <f t="shared" si="91"/>
        <v/>
      </c>
      <c r="BD204" s="57" t="str">
        <f t="shared" si="92"/>
        <v/>
      </c>
      <c r="BE204" s="57" t="str">
        <f t="shared" si="93"/>
        <v/>
      </c>
      <c r="BF204" s="17" t="str">
        <f t="shared" si="79"/>
        <v/>
      </c>
      <c r="BG204" s="17" t="str">
        <f>IF(N204="","",AM204-'Patient Data'!$BG$4)</f>
        <v/>
      </c>
      <c r="BH204" s="18"/>
      <c r="BI204" s="17" t="str">
        <f>IF(O204="","",AO204-'Patient Data'!$BI$4)</f>
        <v/>
      </c>
      <c r="BK204" s="18"/>
      <c r="BL204" s="17" t="str">
        <f t="shared" si="80"/>
        <v/>
      </c>
      <c r="BM204" s="17" t="str">
        <f t="shared" si="81"/>
        <v/>
      </c>
      <c r="BN204" s="18"/>
    </row>
    <row r="205" spans="1:66" s="12" customFormat="1" ht="38.25" customHeight="1" thickBot="1">
      <c r="A205" s="47">
        <f t="shared" si="94"/>
        <v>0</v>
      </c>
      <c r="B205" s="47" t="str">
        <f t="shared" si="95"/>
        <v>2-26</v>
      </c>
      <c r="C205" s="32"/>
      <c r="D205" s="84" t="str">
        <f>$A205&amp;"-"&amp;$B205&amp;"-"&amp;TEXT(ROWS(D$5:D205),"000")</f>
        <v>0-2-26-201</v>
      </c>
      <c r="E205" s="101"/>
      <c r="F205" s="4"/>
      <c r="G205" s="4"/>
      <c r="H205" s="4"/>
      <c r="I205" s="4"/>
      <c r="J205" s="4"/>
      <c r="K205" s="102"/>
      <c r="L205" s="4"/>
      <c r="M205" s="4"/>
      <c r="N205" s="4"/>
      <c r="O205" s="4"/>
      <c r="P205" s="103"/>
      <c r="Q205" s="104"/>
      <c r="R205" s="100"/>
      <c r="S205" s="100"/>
      <c r="T205" s="65"/>
      <c r="U205" s="100"/>
      <c r="V205" s="100"/>
      <c r="W205" s="63"/>
      <c r="X205" s="63"/>
      <c r="Y205" s="63"/>
      <c r="Z205" s="63"/>
      <c r="AA205" s="65"/>
      <c r="AB205" s="65"/>
      <c r="AC205" s="65"/>
      <c r="AD205" s="65"/>
      <c r="AE205" s="65"/>
      <c r="AF205" s="100"/>
      <c r="AG205" s="100"/>
      <c r="AH205" s="65"/>
      <c r="AI205" s="57" t="str">
        <f t="shared" si="72"/>
        <v/>
      </c>
      <c r="AJ205" s="57" t="str">
        <f t="shared" si="73"/>
        <v/>
      </c>
      <c r="AK205" s="57" t="str">
        <f t="shared" si="74"/>
        <v/>
      </c>
      <c r="AL205" s="57" t="str">
        <f t="shared" si="75"/>
        <v/>
      </c>
      <c r="AM205" s="57" t="str">
        <f t="shared" si="76"/>
        <v/>
      </c>
      <c r="AN205" s="58" t="str">
        <f>IF(AM205&lt;'Patient Data'!$BG$4,"Labs complete w/in 45 minutes","")</f>
        <v/>
      </c>
      <c r="AO205" s="57" t="str">
        <f t="shared" si="77"/>
        <v/>
      </c>
      <c r="AP205" s="58" t="str">
        <f>IF(AO205&lt;'Patient Data'!$BI$4,"tPA w/in 60 minutes","")</f>
        <v/>
      </c>
      <c r="AQ205" s="58" t="str">
        <f>IF(BM205&lt;'Patient Data'!$BM$4,"tPA w/in 3 hours","")</f>
        <v/>
      </c>
      <c r="AR205" s="58" t="str">
        <f>IF(BF205&lt;'Patient Data'!$BF$4,"LSN within 3.5 hours","")</f>
        <v/>
      </c>
      <c r="AS205" s="58" t="str">
        <f t="shared" si="78"/>
        <v>-0-0-2-26-201</v>
      </c>
      <c r="AT205" s="57" t="str">
        <f t="shared" si="82"/>
        <v/>
      </c>
      <c r="AU205" s="57" t="str">
        <f t="shared" si="83"/>
        <v/>
      </c>
      <c r="AV205" s="57" t="str">
        <f t="shared" si="84"/>
        <v/>
      </c>
      <c r="AW205" s="57" t="str">
        <f t="shared" si="85"/>
        <v/>
      </c>
      <c r="AX205" s="57" t="str">
        <f t="shared" si="86"/>
        <v/>
      </c>
      <c r="AY205" s="57" t="str">
        <f t="shared" si="87"/>
        <v/>
      </c>
      <c r="AZ205" s="57" t="str">
        <f t="shared" si="88"/>
        <v/>
      </c>
      <c r="BA205" s="57" t="str">
        <f t="shared" si="89"/>
        <v/>
      </c>
      <c r="BB205" s="57" t="str">
        <f t="shared" si="90"/>
        <v/>
      </c>
      <c r="BC205" s="57" t="str">
        <f t="shared" si="91"/>
        <v/>
      </c>
      <c r="BD205" s="57" t="str">
        <f t="shared" si="92"/>
        <v/>
      </c>
      <c r="BE205" s="57" t="str">
        <f t="shared" si="93"/>
        <v/>
      </c>
      <c r="BF205" s="17" t="str">
        <f t="shared" si="79"/>
        <v/>
      </c>
      <c r="BG205" s="17" t="str">
        <f>IF(N205="","",AM205-'Patient Data'!$BG$4)</f>
        <v/>
      </c>
      <c r="BH205" s="18"/>
      <c r="BI205" s="17" t="str">
        <f>IF(O205="","",AO205-'Patient Data'!$BI$4)</f>
        <v/>
      </c>
      <c r="BK205" s="18"/>
      <c r="BL205" s="17" t="str">
        <f t="shared" si="80"/>
        <v/>
      </c>
      <c r="BM205" s="17" t="str">
        <f t="shared" si="81"/>
        <v/>
      </c>
      <c r="BN205" s="18"/>
    </row>
    <row r="206" spans="1:66" s="12" customFormat="1" ht="38.25" customHeight="1" thickBot="1">
      <c r="A206" s="47">
        <f t="shared" si="94"/>
        <v>0</v>
      </c>
      <c r="B206" s="47" t="str">
        <f t="shared" si="95"/>
        <v>2-26</v>
      </c>
      <c r="C206" s="32"/>
      <c r="D206" s="84" t="str">
        <f>$A206&amp;"-"&amp;$B206&amp;"-"&amp;TEXT(ROWS(D$5:D206),"000")</f>
        <v>0-2-26-202</v>
      </c>
      <c r="E206" s="101"/>
      <c r="F206" s="4"/>
      <c r="G206" s="4"/>
      <c r="H206" s="4"/>
      <c r="I206" s="4"/>
      <c r="J206" s="4"/>
      <c r="K206" s="102"/>
      <c r="L206" s="4"/>
      <c r="M206" s="4"/>
      <c r="N206" s="4"/>
      <c r="O206" s="4"/>
      <c r="P206" s="103"/>
      <c r="Q206" s="104"/>
      <c r="R206" s="100"/>
      <c r="S206" s="100"/>
      <c r="T206" s="65"/>
      <c r="U206" s="100"/>
      <c r="V206" s="100"/>
      <c r="W206" s="63"/>
      <c r="X206" s="63"/>
      <c r="Y206" s="63"/>
      <c r="Z206" s="63"/>
      <c r="AA206" s="65"/>
      <c r="AB206" s="65"/>
      <c r="AC206" s="65"/>
      <c r="AD206" s="65"/>
      <c r="AE206" s="65"/>
      <c r="AF206" s="100"/>
      <c r="AG206" s="100"/>
      <c r="AH206" s="65"/>
      <c r="AI206" s="57" t="str">
        <f t="shared" si="72"/>
        <v/>
      </c>
      <c r="AJ206" s="57" t="str">
        <f t="shared" si="73"/>
        <v/>
      </c>
      <c r="AK206" s="57" t="str">
        <f t="shared" si="74"/>
        <v/>
      </c>
      <c r="AL206" s="57" t="str">
        <f t="shared" si="75"/>
        <v/>
      </c>
      <c r="AM206" s="57" t="str">
        <f t="shared" si="76"/>
        <v/>
      </c>
      <c r="AN206" s="58" t="str">
        <f>IF(AM206&lt;'Patient Data'!$BG$4,"Labs complete w/in 45 minutes","")</f>
        <v/>
      </c>
      <c r="AO206" s="57" t="str">
        <f t="shared" si="77"/>
        <v/>
      </c>
      <c r="AP206" s="58" t="str">
        <f>IF(AO206&lt;'Patient Data'!$BI$4,"tPA w/in 60 minutes","")</f>
        <v/>
      </c>
      <c r="AQ206" s="58" t="str">
        <f>IF(BM206&lt;'Patient Data'!$BM$4,"tPA w/in 3 hours","")</f>
        <v/>
      </c>
      <c r="AR206" s="58" t="str">
        <f>IF(BF206&lt;'Patient Data'!$BF$4,"LSN within 3.5 hours","")</f>
        <v/>
      </c>
      <c r="AS206" s="58" t="str">
        <f t="shared" si="78"/>
        <v>-0-0-2-26-202</v>
      </c>
      <c r="AT206" s="57" t="str">
        <f t="shared" si="82"/>
        <v/>
      </c>
      <c r="AU206" s="57" t="str">
        <f t="shared" si="83"/>
        <v/>
      </c>
      <c r="AV206" s="57" t="str">
        <f t="shared" si="84"/>
        <v/>
      </c>
      <c r="AW206" s="57" t="str">
        <f t="shared" si="85"/>
        <v/>
      </c>
      <c r="AX206" s="57" t="str">
        <f t="shared" si="86"/>
        <v/>
      </c>
      <c r="AY206" s="57" t="str">
        <f t="shared" si="87"/>
        <v/>
      </c>
      <c r="AZ206" s="57" t="str">
        <f t="shared" si="88"/>
        <v/>
      </c>
      <c r="BA206" s="57" t="str">
        <f t="shared" si="89"/>
        <v/>
      </c>
      <c r="BB206" s="57" t="str">
        <f t="shared" si="90"/>
        <v/>
      </c>
      <c r="BC206" s="57" t="str">
        <f t="shared" si="91"/>
        <v/>
      </c>
      <c r="BD206" s="57" t="str">
        <f t="shared" si="92"/>
        <v/>
      </c>
      <c r="BE206" s="57" t="str">
        <f t="shared" si="93"/>
        <v/>
      </c>
      <c r="BF206" s="17" t="str">
        <f t="shared" si="79"/>
        <v/>
      </c>
      <c r="BG206" s="17" t="str">
        <f>IF(N206="","",AM206-'Patient Data'!$BG$4)</f>
        <v/>
      </c>
      <c r="BH206" s="18"/>
      <c r="BI206" s="17" t="str">
        <f>IF(O206="","",AO206-'Patient Data'!$BI$4)</f>
        <v/>
      </c>
      <c r="BK206" s="18"/>
      <c r="BL206" s="17" t="str">
        <f t="shared" si="80"/>
        <v/>
      </c>
      <c r="BM206" s="17" t="str">
        <f t="shared" si="81"/>
        <v/>
      </c>
      <c r="BN206" s="18"/>
    </row>
    <row r="207" spans="1:66" s="12" customFormat="1" ht="38.25" customHeight="1" thickBot="1">
      <c r="A207" s="47">
        <f t="shared" si="94"/>
        <v>0</v>
      </c>
      <c r="B207" s="47" t="str">
        <f t="shared" si="95"/>
        <v>2-26</v>
      </c>
      <c r="C207" s="32"/>
      <c r="D207" s="84" t="str">
        <f>$A207&amp;"-"&amp;$B207&amp;"-"&amp;TEXT(ROWS(D$5:D207),"000")</f>
        <v>0-2-26-203</v>
      </c>
      <c r="E207" s="101"/>
      <c r="F207" s="4"/>
      <c r="G207" s="4"/>
      <c r="H207" s="4"/>
      <c r="I207" s="4"/>
      <c r="J207" s="4"/>
      <c r="K207" s="102"/>
      <c r="L207" s="4"/>
      <c r="M207" s="4"/>
      <c r="N207" s="4"/>
      <c r="O207" s="4"/>
      <c r="P207" s="103"/>
      <c r="Q207" s="104"/>
      <c r="R207" s="100"/>
      <c r="S207" s="100"/>
      <c r="T207" s="65"/>
      <c r="U207" s="100"/>
      <c r="V207" s="100"/>
      <c r="W207" s="63"/>
      <c r="X207" s="63"/>
      <c r="Y207" s="63"/>
      <c r="Z207" s="63"/>
      <c r="AA207" s="65"/>
      <c r="AB207" s="65"/>
      <c r="AC207" s="65"/>
      <c r="AD207" s="65"/>
      <c r="AE207" s="65"/>
      <c r="AF207" s="100"/>
      <c r="AG207" s="100"/>
      <c r="AH207" s="65"/>
      <c r="AI207" s="57" t="str">
        <f t="shared" si="72"/>
        <v/>
      </c>
      <c r="AJ207" s="57" t="str">
        <f t="shared" si="73"/>
        <v/>
      </c>
      <c r="AK207" s="57" t="str">
        <f t="shared" si="74"/>
        <v/>
      </c>
      <c r="AL207" s="57" t="str">
        <f t="shared" si="75"/>
        <v/>
      </c>
      <c r="AM207" s="57" t="str">
        <f t="shared" si="76"/>
        <v/>
      </c>
      <c r="AN207" s="58" t="str">
        <f>IF(AM207&lt;'Patient Data'!$BG$4,"Labs complete w/in 45 minutes","")</f>
        <v/>
      </c>
      <c r="AO207" s="57" t="str">
        <f t="shared" si="77"/>
        <v/>
      </c>
      <c r="AP207" s="58" t="str">
        <f>IF(AO207&lt;'Patient Data'!$BI$4,"tPA w/in 60 minutes","")</f>
        <v/>
      </c>
      <c r="AQ207" s="58" t="str">
        <f>IF(BM207&lt;'Patient Data'!$BM$4,"tPA w/in 3 hours","")</f>
        <v/>
      </c>
      <c r="AR207" s="58" t="str">
        <f>IF(BF207&lt;'Patient Data'!$BF$4,"LSN within 3.5 hours","")</f>
        <v/>
      </c>
      <c r="AS207" s="58" t="str">
        <f t="shared" si="78"/>
        <v>-0-0-2-26-203</v>
      </c>
      <c r="AT207" s="57" t="str">
        <f t="shared" si="82"/>
        <v/>
      </c>
      <c r="AU207" s="57" t="str">
        <f t="shared" si="83"/>
        <v/>
      </c>
      <c r="AV207" s="57" t="str">
        <f t="shared" si="84"/>
        <v/>
      </c>
      <c r="AW207" s="57" t="str">
        <f t="shared" si="85"/>
        <v/>
      </c>
      <c r="AX207" s="57" t="str">
        <f t="shared" si="86"/>
        <v/>
      </c>
      <c r="AY207" s="57" t="str">
        <f t="shared" si="87"/>
        <v/>
      </c>
      <c r="AZ207" s="57" t="str">
        <f t="shared" si="88"/>
        <v/>
      </c>
      <c r="BA207" s="57" t="str">
        <f t="shared" si="89"/>
        <v/>
      </c>
      <c r="BB207" s="57" t="str">
        <f t="shared" si="90"/>
        <v/>
      </c>
      <c r="BC207" s="57" t="str">
        <f t="shared" si="91"/>
        <v/>
      </c>
      <c r="BD207" s="57" t="str">
        <f t="shared" si="92"/>
        <v/>
      </c>
      <c r="BE207" s="57" t="str">
        <f t="shared" si="93"/>
        <v/>
      </c>
      <c r="BF207" s="17" t="str">
        <f t="shared" si="79"/>
        <v/>
      </c>
      <c r="BG207" s="17" t="str">
        <f>IF(N207="","",AM207-'Patient Data'!$BG$4)</f>
        <v/>
      </c>
      <c r="BH207" s="18"/>
      <c r="BI207" s="17" t="str">
        <f>IF(O207="","",AO207-'Patient Data'!$BI$4)</f>
        <v/>
      </c>
      <c r="BK207" s="18"/>
      <c r="BL207" s="17" t="str">
        <f t="shared" si="80"/>
        <v/>
      </c>
      <c r="BM207" s="17" t="str">
        <f t="shared" si="81"/>
        <v/>
      </c>
      <c r="BN207" s="18"/>
    </row>
    <row r="208" spans="1:66" s="12" customFormat="1" ht="38.25" customHeight="1" thickBot="1">
      <c r="A208" s="47">
        <f t="shared" si="94"/>
        <v>0</v>
      </c>
      <c r="B208" s="47" t="str">
        <f t="shared" si="95"/>
        <v>2-26</v>
      </c>
      <c r="C208" s="32"/>
      <c r="D208" s="84" t="str">
        <f>$A208&amp;"-"&amp;$B208&amp;"-"&amp;TEXT(ROWS(D$5:D208),"000")</f>
        <v>0-2-26-204</v>
      </c>
      <c r="E208" s="101"/>
      <c r="F208" s="4"/>
      <c r="G208" s="4"/>
      <c r="H208" s="4"/>
      <c r="I208" s="4"/>
      <c r="J208" s="4"/>
      <c r="K208" s="102"/>
      <c r="L208" s="4"/>
      <c r="M208" s="4"/>
      <c r="N208" s="4"/>
      <c r="O208" s="4"/>
      <c r="P208" s="103"/>
      <c r="Q208" s="104"/>
      <c r="R208" s="100"/>
      <c r="S208" s="100"/>
      <c r="T208" s="65"/>
      <c r="U208" s="100"/>
      <c r="V208" s="100"/>
      <c r="W208" s="63"/>
      <c r="X208" s="63"/>
      <c r="Y208" s="63"/>
      <c r="Z208" s="63"/>
      <c r="AA208" s="65"/>
      <c r="AB208" s="65"/>
      <c r="AC208" s="65"/>
      <c r="AD208" s="65"/>
      <c r="AE208" s="65"/>
      <c r="AF208" s="100"/>
      <c r="AG208" s="100"/>
      <c r="AH208" s="65"/>
      <c r="AI208" s="57" t="str">
        <f t="shared" si="72"/>
        <v/>
      </c>
      <c r="AJ208" s="57" t="str">
        <f t="shared" si="73"/>
        <v/>
      </c>
      <c r="AK208" s="57" t="str">
        <f t="shared" si="74"/>
        <v/>
      </c>
      <c r="AL208" s="57" t="str">
        <f t="shared" si="75"/>
        <v/>
      </c>
      <c r="AM208" s="57" t="str">
        <f t="shared" si="76"/>
        <v/>
      </c>
      <c r="AN208" s="58" t="str">
        <f>IF(AM208&lt;'Patient Data'!$BG$4,"Labs complete w/in 45 minutes","")</f>
        <v/>
      </c>
      <c r="AO208" s="57" t="str">
        <f t="shared" si="77"/>
        <v/>
      </c>
      <c r="AP208" s="58" t="str">
        <f>IF(AO208&lt;'Patient Data'!$BI$4,"tPA w/in 60 minutes","")</f>
        <v/>
      </c>
      <c r="AQ208" s="58" t="str">
        <f>IF(BM208&lt;'Patient Data'!$BM$4,"tPA w/in 3 hours","")</f>
        <v/>
      </c>
      <c r="AR208" s="58" t="str">
        <f>IF(BF208&lt;'Patient Data'!$BF$4,"LSN within 3.5 hours","")</f>
        <v/>
      </c>
      <c r="AS208" s="58" t="str">
        <f t="shared" si="78"/>
        <v>-0-0-2-26-204</v>
      </c>
      <c r="AT208" s="57" t="str">
        <f t="shared" si="82"/>
        <v/>
      </c>
      <c r="AU208" s="57" t="str">
        <f t="shared" si="83"/>
        <v/>
      </c>
      <c r="AV208" s="57" t="str">
        <f t="shared" si="84"/>
        <v/>
      </c>
      <c r="AW208" s="57" t="str">
        <f t="shared" si="85"/>
        <v/>
      </c>
      <c r="AX208" s="57" t="str">
        <f t="shared" si="86"/>
        <v/>
      </c>
      <c r="AY208" s="57" t="str">
        <f t="shared" si="87"/>
        <v/>
      </c>
      <c r="AZ208" s="57" t="str">
        <f t="shared" si="88"/>
        <v/>
      </c>
      <c r="BA208" s="57" t="str">
        <f t="shared" si="89"/>
        <v/>
      </c>
      <c r="BB208" s="57" t="str">
        <f t="shared" si="90"/>
        <v/>
      </c>
      <c r="BC208" s="57" t="str">
        <f t="shared" si="91"/>
        <v/>
      </c>
      <c r="BD208" s="57" t="str">
        <f t="shared" si="92"/>
        <v/>
      </c>
      <c r="BE208" s="57" t="str">
        <f t="shared" si="93"/>
        <v/>
      </c>
      <c r="BF208" s="17" t="str">
        <f t="shared" si="79"/>
        <v/>
      </c>
      <c r="BG208" s="17" t="str">
        <f>IF(N208="","",AM208-'Patient Data'!$BG$4)</f>
        <v/>
      </c>
      <c r="BH208" s="18"/>
      <c r="BI208" s="17" t="str">
        <f>IF(O208="","",AO208-'Patient Data'!$BI$4)</f>
        <v/>
      </c>
      <c r="BK208" s="18"/>
      <c r="BL208" s="17" t="str">
        <f t="shared" si="80"/>
        <v/>
      </c>
      <c r="BM208" s="17" t="str">
        <f t="shared" si="81"/>
        <v/>
      </c>
      <c r="BN208" s="18"/>
    </row>
    <row r="209" spans="1:66" s="12" customFormat="1" ht="38.25" customHeight="1" thickBot="1">
      <c r="A209" s="47">
        <f t="shared" si="94"/>
        <v>0</v>
      </c>
      <c r="B209" s="47" t="str">
        <f t="shared" si="95"/>
        <v>2-26</v>
      </c>
      <c r="C209" s="32"/>
      <c r="D209" s="84" t="str">
        <f>$A209&amp;"-"&amp;$B209&amp;"-"&amp;TEXT(ROWS(D$5:D209),"000")</f>
        <v>0-2-26-205</v>
      </c>
      <c r="E209" s="101"/>
      <c r="F209" s="4"/>
      <c r="G209" s="4"/>
      <c r="H209" s="4"/>
      <c r="I209" s="4"/>
      <c r="J209" s="4"/>
      <c r="K209" s="102"/>
      <c r="L209" s="4"/>
      <c r="M209" s="4"/>
      <c r="N209" s="4"/>
      <c r="O209" s="4"/>
      <c r="P209" s="103"/>
      <c r="Q209" s="104"/>
      <c r="R209" s="100"/>
      <c r="S209" s="100"/>
      <c r="T209" s="65"/>
      <c r="U209" s="100"/>
      <c r="V209" s="100"/>
      <c r="W209" s="63"/>
      <c r="X209" s="63"/>
      <c r="Y209" s="63"/>
      <c r="Z209" s="63"/>
      <c r="AA209" s="65"/>
      <c r="AB209" s="65"/>
      <c r="AC209" s="65"/>
      <c r="AD209" s="65"/>
      <c r="AE209" s="65"/>
      <c r="AF209" s="100"/>
      <c r="AG209" s="100"/>
      <c r="AH209" s="65"/>
      <c r="AI209" s="57" t="str">
        <f t="shared" si="72"/>
        <v/>
      </c>
      <c r="AJ209" s="57" t="str">
        <f t="shared" si="73"/>
        <v/>
      </c>
      <c r="AK209" s="57" t="str">
        <f t="shared" si="74"/>
        <v/>
      </c>
      <c r="AL209" s="57" t="str">
        <f t="shared" si="75"/>
        <v/>
      </c>
      <c r="AM209" s="57" t="str">
        <f t="shared" si="76"/>
        <v/>
      </c>
      <c r="AN209" s="58" t="str">
        <f>IF(AM209&lt;'Patient Data'!$BG$4,"Labs complete w/in 45 minutes","")</f>
        <v/>
      </c>
      <c r="AO209" s="57" t="str">
        <f t="shared" si="77"/>
        <v/>
      </c>
      <c r="AP209" s="58" t="str">
        <f>IF(AO209&lt;'Patient Data'!$BI$4,"tPA w/in 60 minutes","")</f>
        <v/>
      </c>
      <c r="AQ209" s="58" t="str">
        <f>IF(BM209&lt;'Patient Data'!$BM$4,"tPA w/in 3 hours","")</f>
        <v/>
      </c>
      <c r="AR209" s="58" t="str">
        <f>IF(BF209&lt;'Patient Data'!$BF$4,"LSN within 3.5 hours","")</f>
        <v/>
      </c>
      <c r="AS209" s="58" t="str">
        <f t="shared" si="78"/>
        <v>-0-0-2-26-205</v>
      </c>
      <c r="AT209" s="57" t="str">
        <f t="shared" si="82"/>
        <v/>
      </c>
      <c r="AU209" s="57" t="str">
        <f t="shared" si="83"/>
        <v/>
      </c>
      <c r="AV209" s="57" t="str">
        <f t="shared" si="84"/>
        <v/>
      </c>
      <c r="AW209" s="57" t="str">
        <f t="shared" si="85"/>
        <v/>
      </c>
      <c r="AX209" s="57" t="str">
        <f t="shared" si="86"/>
        <v/>
      </c>
      <c r="AY209" s="57" t="str">
        <f t="shared" si="87"/>
        <v/>
      </c>
      <c r="AZ209" s="57" t="str">
        <f t="shared" si="88"/>
        <v/>
      </c>
      <c r="BA209" s="57" t="str">
        <f t="shared" si="89"/>
        <v/>
      </c>
      <c r="BB209" s="57" t="str">
        <f t="shared" si="90"/>
        <v/>
      </c>
      <c r="BC209" s="57" t="str">
        <f t="shared" si="91"/>
        <v/>
      </c>
      <c r="BD209" s="57" t="str">
        <f t="shared" si="92"/>
        <v/>
      </c>
      <c r="BE209" s="57" t="str">
        <f t="shared" si="93"/>
        <v/>
      </c>
      <c r="BF209" s="17" t="str">
        <f t="shared" si="79"/>
        <v/>
      </c>
      <c r="BG209" s="17" t="str">
        <f>IF(N209="","",AM209-'Patient Data'!$BG$4)</f>
        <v/>
      </c>
      <c r="BH209" s="18"/>
      <c r="BI209" s="17" t="str">
        <f>IF(O209="","",AO209-'Patient Data'!$BI$4)</f>
        <v/>
      </c>
      <c r="BK209" s="18"/>
      <c r="BL209" s="17" t="str">
        <f t="shared" si="80"/>
        <v/>
      </c>
      <c r="BM209" s="17" t="str">
        <f t="shared" si="81"/>
        <v/>
      </c>
      <c r="BN209" s="18"/>
    </row>
    <row r="210" spans="1:66" s="12" customFormat="1" ht="38.25" customHeight="1" thickBot="1">
      <c r="A210" s="47">
        <f t="shared" si="94"/>
        <v>0</v>
      </c>
      <c r="B210" s="47" t="str">
        <f t="shared" si="95"/>
        <v>2-26</v>
      </c>
      <c r="C210" s="32"/>
      <c r="D210" s="84" t="str">
        <f>$A210&amp;"-"&amp;$B210&amp;"-"&amp;TEXT(ROWS(D$5:D210),"000")</f>
        <v>0-2-26-206</v>
      </c>
      <c r="E210" s="101"/>
      <c r="F210" s="4"/>
      <c r="G210" s="4"/>
      <c r="H210" s="4"/>
      <c r="I210" s="4"/>
      <c r="J210" s="4"/>
      <c r="K210" s="102"/>
      <c r="L210" s="4"/>
      <c r="M210" s="4"/>
      <c r="N210" s="4"/>
      <c r="O210" s="4"/>
      <c r="P210" s="103"/>
      <c r="Q210" s="104"/>
      <c r="R210" s="100"/>
      <c r="S210" s="100"/>
      <c r="T210" s="65"/>
      <c r="U210" s="100"/>
      <c r="V210" s="100"/>
      <c r="W210" s="63"/>
      <c r="X210" s="63"/>
      <c r="Y210" s="63"/>
      <c r="Z210" s="63"/>
      <c r="AA210" s="65"/>
      <c r="AB210" s="65"/>
      <c r="AC210" s="65"/>
      <c r="AD210" s="65"/>
      <c r="AE210" s="65"/>
      <c r="AF210" s="100"/>
      <c r="AG210" s="100"/>
      <c r="AH210" s="65"/>
      <c r="AI210" s="57" t="str">
        <f t="shared" si="72"/>
        <v/>
      </c>
      <c r="AJ210" s="57" t="str">
        <f t="shared" si="73"/>
        <v/>
      </c>
      <c r="AK210" s="57" t="str">
        <f t="shared" si="74"/>
        <v/>
      </c>
      <c r="AL210" s="57" t="str">
        <f t="shared" si="75"/>
        <v/>
      </c>
      <c r="AM210" s="57" t="str">
        <f t="shared" si="76"/>
        <v/>
      </c>
      <c r="AN210" s="58" t="str">
        <f>IF(AM210&lt;'Patient Data'!$BG$4,"Labs complete w/in 45 minutes","")</f>
        <v/>
      </c>
      <c r="AO210" s="57" t="str">
        <f t="shared" si="77"/>
        <v/>
      </c>
      <c r="AP210" s="58" t="str">
        <f>IF(AO210&lt;'Patient Data'!$BI$4,"tPA w/in 60 minutes","")</f>
        <v/>
      </c>
      <c r="AQ210" s="58" t="str">
        <f>IF(BM210&lt;'Patient Data'!$BM$4,"tPA w/in 3 hours","")</f>
        <v/>
      </c>
      <c r="AR210" s="58" t="str">
        <f>IF(BF210&lt;'Patient Data'!$BF$4,"LSN within 3.5 hours","")</f>
        <v/>
      </c>
      <c r="AS210" s="58" t="str">
        <f t="shared" si="78"/>
        <v>-0-0-2-26-206</v>
      </c>
      <c r="AT210" s="57" t="str">
        <f t="shared" si="82"/>
        <v/>
      </c>
      <c r="AU210" s="57" t="str">
        <f t="shared" si="83"/>
        <v/>
      </c>
      <c r="AV210" s="57" t="str">
        <f t="shared" si="84"/>
        <v/>
      </c>
      <c r="AW210" s="57" t="str">
        <f t="shared" si="85"/>
        <v/>
      </c>
      <c r="AX210" s="57" t="str">
        <f t="shared" si="86"/>
        <v/>
      </c>
      <c r="AY210" s="57" t="str">
        <f t="shared" si="87"/>
        <v/>
      </c>
      <c r="AZ210" s="57" t="str">
        <f t="shared" si="88"/>
        <v/>
      </c>
      <c r="BA210" s="57" t="str">
        <f t="shared" si="89"/>
        <v/>
      </c>
      <c r="BB210" s="57" t="str">
        <f t="shared" si="90"/>
        <v/>
      </c>
      <c r="BC210" s="57" t="str">
        <f t="shared" si="91"/>
        <v/>
      </c>
      <c r="BD210" s="57" t="str">
        <f t="shared" si="92"/>
        <v/>
      </c>
      <c r="BE210" s="57" t="str">
        <f t="shared" si="93"/>
        <v/>
      </c>
      <c r="BF210" s="17" t="str">
        <f t="shared" si="79"/>
        <v/>
      </c>
      <c r="BG210" s="17" t="str">
        <f>IF(N210="","",AM210-'Patient Data'!$BG$4)</f>
        <v/>
      </c>
      <c r="BH210" s="18"/>
      <c r="BI210" s="17" t="str">
        <f>IF(O210="","",AO210-'Patient Data'!$BI$4)</f>
        <v/>
      </c>
      <c r="BK210" s="18"/>
      <c r="BL210" s="17" t="str">
        <f t="shared" si="80"/>
        <v/>
      </c>
      <c r="BM210" s="17" t="str">
        <f t="shared" si="81"/>
        <v/>
      </c>
      <c r="BN210" s="18"/>
    </row>
    <row r="211" spans="1:66" s="12" customFormat="1" ht="38.25" customHeight="1" thickBot="1">
      <c r="A211" s="47">
        <f t="shared" si="94"/>
        <v>0</v>
      </c>
      <c r="B211" s="47" t="str">
        <f t="shared" si="95"/>
        <v>2-26</v>
      </c>
      <c r="C211" s="32"/>
      <c r="D211" s="84" t="str">
        <f>$A211&amp;"-"&amp;$B211&amp;"-"&amp;TEXT(ROWS(D$5:D211),"000")</f>
        <v>0-2-26-207</v>
      </c>
      <c r="E211" s="101"/>
      <c r="F211" s="4"/>
      <c r="G211" s="4"/>
      <c r="H211" s="4"/>
      <c r="I211" s="4"/>
      <c r="J211" s="4"/>
      <c r="K211" s="102"/>
      <c r="L211" s="4"/>
      <c r="M211" s="4"/>
      <c r="N211" s="4"/>
      <c r="O211" s="4"/>
      <c r="P211" s="103"/>
      <c r="Q211" s="104"/>
      <c r="R211" s="100"/>
      <c r="S211" s="100"/>
      <c r="T211" s="65"/>
      <c r="U211" s="100"/>
      <c r="V211" s="100"/>
      <c r="W211" s="63"/>
      <c r="X211" s="63"/>
      <c r="Y211" s="63"/>
      <c r="Z211" s="63"/>
      <c r="AA211" s="65"/>
      <c r="AB211" s="65"/>
      <c r="AC211" s="65"/>
      <c r="AD211" s="65"/>
      <c r="AE211" s="65"/>
      <c r="AF211" s="100"/>
      <c r="AG211" s="100"/>
      <c r="AH211" s="65"/>
      <c r="AI211" s="57" t="str">
        <f t="shared" si="72"/>
        <v/>
      </c>
      <c r="AJ211" s="57" t="str">
        <f t="shared" si="73"/>
        <v/>
      </c>
      <c r="AK211" s="57" t="str">
        <f t="shared" si="74"/>
        <v/>
      </c>
      <c r="AL211" s="57" t="str">
        <f t="shared" si="75"/>
        <v/>
      </c>
      <c r="AM211" s="57" t="str">
        <f t="shared" si="76"/>
        <v/>
      </c>
      <c r="AN211" s="58" t="str">
        <f>IF(AM211&lt;'Patient Data'!$BG$4,"Labs complete w/in 45 minutes","")</f>
        <v/>
      </c>
      <c r="AO211" s="57" t="str">
        <f t="shared" si="77"/>
        <v/>
      </c>
      <c r="AP211" s="58" t="str">
        <f>IF(AO211&lt;'Patient Data'!$BI$4,"tPA w/in 60 minutes","")</f>
        <v/>
      </c>
      <c r="AQ211" s="58" t="str">
        <f>IF(BM211&lt;'Patient Data'!$BM$4,"tPA w/in 3 hours","")</f>
        <v/>
      </c>
      <c r="AR211" s="58" t="str">
        <f>IF(BF211&lt;'Patient Data'!$BF$4,"LSN within 3.5 hours","")</f>
        <v/>
      </c>
      <c r="AS211" s="58" t="str">
        <f t="shared" si="78"/>
        <v>-0-0-2-26-207</v>
      </c>
      <c r="AT211" s="57" t="str">
        <f t="shared" si="82"/>
        <v/>
      </c>
      <c r="AU211" s="57" t="str">
        <f t="shared" si="83"/>
        <v/>
      </c>
      <c r="AV211" s="57" t="str">
        <f t="shared" si="84"/>
        <v/>
      </c>
      <c r="AW211" s="57" t="str">
        <f t="shared" si="85"/>
        <v/>
      </c>
      <c r="AX211" s="57" t="str">
        <f t="shared" si="86"/>
        <v/>
      </c>
      <c r="AY211" s="57" t="str">
        <f t="shared" si="87"/>
        <v/>
      </c>
      <c r="AZ211" s="57" t="str">
        <f t="shared" si="88"/>
        <v/>
      </c>
      <c r="BA211" s="57" t="str">
        <f t="shared" si="89"/>
        <v/>
      </c>
      <c r="BB211" s="57" t="str">
        <f t="shared" si="90"/>
        <v/>
      </c>
      <c r="BC211" s="57" t="str">
        <f t="shared" si="91"/>
        <v/>
      </c>
      <c r="BD211" s="57" t="str">
        <f t="shared" si="92"/>
        <v/>
      </c>
      <c r="BE211" s="57" t="str">
        <f t="shared" si="93"/>
        <v/>
      </c>
      <c r="BF211" s="17" t="str">
        <f t="shared" si="79"/>
        <v/>
      </c>
      <c r="BG211" s="17" t="str">
        <f>IF(N211="","",AM211-'Patient Data'!$BG$4)</f>
        <v/>
      </c>
      <c r="BH211" s="18"/>
      <c r="BI211" s="17" t="str">
        <f>IF(O211="","",AO211-'Patient Data'!$BI$4)</f>
        <v/>
      </c>
      <c r="BK211" s="18"/>
      <c r="BL211" s="17" t="str">
        <f t="shared" si="80"/>
        <v/>
      </c>
      <c r="BM211" s="17" t="str">
        <f t="shared" si="81"/>
        <v/>
      </c>
      <c r="BN211" s="18"/>
    </row>
    <row r="212" spans="1:66" s="12" customFormat="1" ht="38.25" customHeight="1" thickBot="1">
      <c r="A212" s="47">
        <f t="shared" si="94"/>
        <v>0</v>
      </c>
      <c r="B212" s="47" t="str">
        <f t="shared" si="95"/>
        <v>2-26</v>
      </c>
      <c r="C212" s="32"/>
      <c r="D212" s="84" t="str">
        <f>$A212&amp;"-"&amp;$B212&amp;"-"&amp;TEXT(ROWS(D$5:D212),"000")</f>
        <v>0-2-26-208</v>
      </c>
      <c r="E212" s="101"/>
      <c r="F212" s="4"/>
      <c r="G212" s="4"/>
      <c r="H212" s="4"/>
      <c r="I212" s="4"/>
      <c r="J212" s="4"/>
      <c r="K212" s="102"/>
      <c r="L212" s="4"/>
      <c r="M212" s="4"/>
      <c r="N212" s="4"/>
      <c r="O212" s="4"/>
      <c r="P212" s="103"/>
      <c r="Q212" s="104"/>
      <c r="R212" s="100"/>
      <c r="S212" s="100"/>
      <c r="T212" s="65"/>
      <c r="U212" s="100"/>
      <c r="V212" s="100"/>
      <c r="W212" s="63"/>
      <c r="X212" s="63"/>
      <c r="Y212" s="63"/>
      <c r="Z212" s="63"/>
      <c r="AA212" s="65"/>
      <c r="AB212" s="65"/>
      <c r="AC212" s="65"/>
      <c r="AD212" s="65"/>
      <c r="AE212" s="65"/>
      <c r="AF212" s="100"/>
      <c r="AG212" s="100"/>
      <c r="AH212" s="65"/>
      <c r="AI212" s="57" t="str">
        <f t="shared" si="72"/>
        <v/>
      </c>
      <c r="AJ212" s="57" t="str">
        <f t="shared" si="73"/>
        <v/>
      </c>
      <c r="AK212" s="57" t="str">
        <f t="shared" si="74"/>
        <v/>
      </c>
      <c r="AL212" s="57" t="str">
        <f t="shared" si="75"/>
        <v/>
      </c>
      <c r="AM212" s="57" t="str">
        <f t="shared" si="76"/>
        <v/>
      </c>
      <c r="AN212" s="58" t="str">
        <f>IF(AM212&lt;'Patient Data'!$BG$4,"Labs complete w/in 45 minutes","")</f>
        <v/>
      </c>
      <c r="AO212" s="57" t="str">
        <f t="shared" si="77"/>
        <v/>
      </c>
      <c r="AP212" s="58" t="str">
        <f>IF(AO212&lt;'Patient Data'!$BI$4,"tPA w/in 60 minutes","")</f>
        <v/>
      </c>
      <c r="AQ212" s="58" t="str">
        <f>IF(BM212&lt;'Patient Data'!$BM$4,"tPA w/in 3 hours","")</f>
        <v/>
      </c>
      <c r="AR212" s="58" t="str">
        <f>IF(BF212&lt;'Patient Data'!$BF$4,"LSN within 3.5 hours","")</f>
        <v/>
      </c>
      <c r="AS212" s="58" t="str">
        <f t="shared" si="78"/>
        <v>-0-0-2-26-208</v>
      </c>
      <c r="AT212" s="57" t="str">
        <f t="shared" si="82"/>
        <v/>
      </c>
      <c r="AU212" s="57" t="str">
        <f t="shared" si="83"/>
        <v/>
      </c>
      <c r="AV212" s="57" t="str">
        <f t="shared" si="84"/>
        <v/>
      </c>
      <c r="AW212" s="57" t="str">
        <f t="shared" si="85"/>
        <v/>
      </c>
      <c r="AX212" s="57" t="str">
        <f t="shared" si="86"/>
        <v/>
      </c>
      <c r="AY212" s="57" t="str">
        <f t="shared" si="87"/>
        <v/>
      </c>
      <c r="AZ212" s="57" t="str">
        <f t="shared" si="88"/>
        <v/>
      </c>
      <c r="BA212" s="57" t="str">
        <f t="shared" si="89"/>
        <v/>
      </c>
      <c r="BB212" s="57" t="str">
        <f t="shared" si="90"/>
        <v/>
      </c>
      <c r="BC212" s="57" t="str">
        <f t="shared" si="91"/>
        <v/>
      </c>
      <c r="BD212" s="57" t="str">
        <f t="shared" si="92"/>
        <v/>
      </c>
      <c r="BE212" s="57" t="str">
        <f t="shared" si="93"/>
        <v/>
      </c>
      <c r="BF212" s="17" t="str">
        <f t="shared" si="79"/>
        <v/>
      </c>
      <c r="BG212" s="17" t="str">
        <f>IF(N212="","",AM212-'Patient Data'!$BG$4)</f>
        <v/>
      </c>
      <c r="BH212" s="18"/>
      <c r="BI212" s="17" t="str">
        <f>IF(O212="","",AO212-'Patient Data'!$BI$4)</f>
        <v/>
      </c>
      <c r="BK212" s="18"/>
      <c r="BL212" s="17" t="str">
        <f t="shared" si="80"/>
        <v/>
      </c>
      <c r="BM212" s="17" t="str">
        <f t="shared" si="81"/>
        <v/>
      </c>
      <c r="BN212" s="18"/>
    </row>
    <row r="213" spans="1:66" s="12" customFormat="1" ht="38.25" customHeight="1" thickBot="1">
      <c r="A213" s="47">
        <f t="shared" si="94"/>
        <v>0</v>
      </c>
      <c r="B213" s="47" t="str">
        <f t="shared" si="95"/>
        <v>2-26</v>
      </c>
      <c r="C213" s="32"/>
      <c r="D213" s="84" t="str">
        <f>$A213&amp;"-"&amp;$B213&amp;"-"&amp;TEXT(ROWS(D$5:D213),"000")</f>
        <v>0-2-26-209</v>
      </c>
      <c r="E213" s="101"/>
      <c r="F213" s="4"/>
      <c r="G213" s="4"/>
      <c r="H213" s="4"/>
      <c r="I213" s="4"/>
      <c r="J213" s="4"/>
      <c r="K213" s="102"/>
      <c r="L213" s="4"/>
      <c r="M213" s="4"/>
      <c r="N213" s="4"/>
      <c r="O213" s="4"/>
      <c r="P213" s="103"/>
      <c r="Q213" s="104"/>
      <c r="R213" s="100"/>
      <c r="S213" s="100"/>
      <c r="T213" s="65"/>
      <c r="U213" s="100"/>
      <c r="V213" s="100"/>
      <c r="W213" s="63"/>
      <c r="X213" s="63"/>
      <c r="Y213" s="63"/>
      <c r="Z213" s="63"/>
      <c r="AA213" s="65"/>
      <c r="AB213" s="65"/>
      <c r="AC213" s="65"/>
      <c r="AD213" s="65"/>
      <c r="AE213" s="65"/>
      <c r="AF213" s="100"/>
      <c r="AG213" s="100"/>
      <c r="AH213" s="65"/>
      <c r="AI213" s="57" t="str">
        <f t="shared" si="72"/>
        <v/>
      </c>
      <c r="AJ213" s="57" t="str">
        <f t="shared" si="73"/>
        <v/>
      </c>
      <c r="AK213" s="57" t="str">
        <f t="shared" si="74"/>
        <v/>
      </c>
      <c r="AL213" s="57" t="str">
        <f t="shared" si="75"/>
        <v/>
      </c>
      <c r="AM213" s="57" t="str">
        <f t="shared" si="76"/>
        <v/>
      </c>
      <c r="AN213" s="58" t="str">
        <f>IF(AM213&lt;'Patient Data'!$BG$4,"Labs complete w/in 45 minutes","")</f>
        <v/>
      </c>
      <c r="AO213" s="57" t="str">
        <f t="shared" si="77"/>
        <v/>
      </c>
      <c r="AP213" s="58" t="str">
        <f>IF(AO213&lt;'Patient Data'!$BI$4,"tPA w/in 60 minutes","")</f>
        <v/>
      </c>
      <c r="AQ213" s="58" t="str">
        <f>IF(BM213&lt;'Patient Data'!$BM$4,"tPA w/in 3 hours","")</f>
        <v/>
      </c>
      <c r="AR213" s="58" t="str">
        <f>IF(BF213&lt;'Patient Data'!$BF$4,"LSN within 3.5 hours","")</f>
        <v/>
      </c>
      <c r="AS213" s="58" t="str">
        <f t="shared" si="78"/>
        <v>-0-0-2-26-209</v>
      </c>
      <c r="AT213" s="57" t="str">
        <f t="shared" si="82"/>
        <v/>
      </c>
      <c r="AU213" s="57" t="str">
        <f t="shared" si="83"/>
        <v/>
      </c>
      <c r="AV213" s="57" t="str">
        <f t="shared" si="84"/>
        <v/>
      </c>
      <c r="AW213" s="57" t="str">
        <f t="shared" si="85"/>
        <v/>
      </c>
      <c r="AX213" s="57" t="str">
        <f t="shared" si="86"/>
        <v/>
      </c>
      <c r="AY213" s="57" t="str">
        <f t="shared" si="87"/>
        <v/>
      </c>
      <c r="AZ213" s="57" t="str">
        <f t="shared" si="88"/>
        <v/>
      </c>
      <c r="BA213" s="57" t="str">
        <f t="shared" si="89"/>
        <v/>
      </c>
      <c r="BB213" s="57" t="str">
        <f t="shared" si="90"/>
        <v/>
      </c>
      <c r="BC213" s="57" t="str">
        <f t="shared" si="91"/>
        <v/>
      </c>
      <c r="BD213" s="57" t="str">
        <f t="shared" si="92"/>
        <v/>
      </c>
      <c r="BE213" s="57" t="str">
        <f t="shared" si="93"/>
        <v/>
      </c>
      <c r="BF213" s="17" t="str">
        <f t="shared" si="79"/>
        <v/>
      </c>
      <c r="BG213" s="17" t="str">
        <f>IF(N213="","",AM213-'Patient Data'!$BG$4)</f>
        <v/>
      </c>
      <c r="BH213" s="18"/>
      <c r="BI213" s="17" t="str">
        <f>IF(O213="","",AO213-'Patient Data'!$BI$4)</f>
        <v/>
      </c>
      <c r="BK213" s="18"/>
      <c r="BL213" s="17" t="str">
        <f t="shared" si="80"/>
        <v/>
      </c>
      <c r="BM213" s="17" t="str">
        <f t="shared" si="81"/>
        <v/>
      </c>
      <c r="BN213" s="18"/>
    </row>
    <row r="214" spans="1:66" s="12" customFormat="1" ht="38.25" customHeight="1" thickBot="1">
      <c r="A214" s="47">
        <f t="shared" si="94"/>
        <v>0</v>
      </c>
      <c r="B214" s="47" t="str">
        <f t="shared" si="95"/>
        <v>2-26</v>
      </c>
      <c r="C214" s="32"/>
      <c r="D214" s="84" t="str">
        <f>$A214&amp;"-"&amp;$B214&amp;"-"&amp;TEXT(ROWS(D$5:D214),"000")</f>
        <v>0-2-26-210</v>
      </c>
      <c r="E214" s="101"/>
      <c r="F214" s="4"/>
      <c r="G214" s="4"/>
      <c r="H214" s="4"/>
      <c r="I214" s="4"/>
      <c r="J214" s="4"/>
      <c r="K214" s="102"/>
      <c r="L214" s="4"/>
      <c r="M214" s="4"/>
      <c r="N214" s="4"/>
      <c r="O214" s="4"/>
      <c r="P214" s="103"/>
      <c r="Q214" s="104"/>
      <c r="R214" s="100"/>
      <c r="S214" s="100"/>
      <c r="T214" s="65"/>
      <c r="U214" s="100"/>
      <c r="V214" s="100"/>
      <c r="W214" s="63"/>
      <c r="X214" s="63"/>
      <c r="Y214" s="63"/>
      <c r="Z214" s="63"/>
      <c r="AA214" s="65"/>
      <c r="AB214" s="65"/>
      <c r="AC214" s="65"/>
      <c r="AD214" s="65"/>
      <c r="AE214" s="65"/>
      <c r="AF214" s="100"/>
      <c r="AG214" s="100"/>
      <c r="AH214" s="65"/>
      <c r="AI214" s="57" t="str">
        <f t="shared" si="72"/>
        <v/>
      </c>
      <c r="AJ214" s="57" t="str">
        <f t="shared" si="73"/>
        <v/>
      </c>
      <c r="AK214" s="57" t="str">
        <f t="shared" si="74"/>
        <v/>
      </c>
      <c r="AL214" s="57" t="str">
        <f t="shared" si="75"/>
        <v/>
      </c>
      <c r="AM214" s="57" t="str">
        <f t="shared" si="76"/>
        <v/>
      </c>
      <c r="AN214" s="58" t="str">
        <f>IF(AM214&lt;'Patient Data'!$BG$4,"Labs complete w/in 45 minutes","")</f>
        <v/>
      </c>
      <c r="AO214" s="57" t="str">
        <f t="shared" si="77"/>
        <v/>
      </c>
      <c r="AP214" s="58" t="str">
        <f>IF(AO214&lt;'Patient Data'!$BI$4,"tPA w/in 60 minutes","")</f>
        <v/>
      </c>
      <c r="AQ214" s="58" t="str">
        <f>IF(BM214&lt;'Patient Data'!$BM$4,"tPA w/in 3 hours","")</f>
        <v/>
      </c>
      <c r="AR214" s="58" t="str">
        <f>IF(BF214&lt;'Patient Data'!$BF$4,"LSN within 3.5 hours","")</f>
        <v/>
      </c>
      <c r="AS214" s="58" t="str">
        <f t="shared" si="78"/>
        <v>-0-0-2-26-210</v>
      </c>
      <c r="AT214" s="57" t="str">
        <f t="shared" si="82"/>
        <v/>
      </c>
      <c r="AU214" s="57" t="str">
        <f t="shared" si="83"/>
        <v/>
      </c>
      <c r="AV214" s="57" t="str">
        <f t="shared" si="84"/>
        <v/>
      </c>
      <c r="AW214" s="57" t="str">
        <f t="shared" si="85"/>
        <v/>
      </c>
      <c r="AX214" s="57" t="str">
        <f t="shared" si="86"/>
        <v/>
      </c>
      <c r="AY214" s="57" t="str">
        <f t="shared" si="87"/>
        <v/>
      </c>
      <c r="AZ214" s="57" t="str">
        <f t="shared" si="88"/>
        <v/>
      </c>
      <c r="BA214" s="57" t="str">
        <f t="shared" si="89"/>
        <v/>
      </c>
      <c r="BB214" s="57" t="str">
        <f t="shared" si="90"/>
        <v/>
      </c>
      <c r="BC214" s="57" t="str">
        <f t="shared" si="91"/>
        <v/>
      </c>
      <c r="BD214" s="57" t="str">
        <f t="shared" si="92"/>
        <v/>
      </c>
      <c r="BE214" s="57" t="str">
        <f t="shared" si="93"/>
        <v/>
      </c>
      <c r="BF214" s="17" t="str">
        <f t="shared" si="79"/>
        <v/>
      </c>
      <c r="BG214" s="17" t="str">
        <f>IF(N214="","",AM214-'Patient Data'!$BG$4)</f>
        <v/>
      </c>
      <c r="BH214" s="18"/>
      <c r="BI214" s="17" t="str">
        <f>IF(O214="","",AO214-'Patient Data'!$BI$4)</f>
        <v/>
      </c>
      <c r="BK214" s="18"/>
      <c r="BL214" s="17" t="str">
        <f t="shared" si="80"/>
        <v/>
      </c>
      <c r="BM214" s="17" t="str">
        <f t="shared" si="81"/>
        <v/>
      </c>
      <c r="BN214" s="18"/>
    </row>
    <row r="215" spans="1:66" s="12" customFormat="1" ht="38.25" customHeight="1" thickBot="1">
      <c r="A215" s="47">
        <f t="shared" si="94"/>
        <v>0</v>
      </c>
      <c r="B215" s="47" t="str">
        <f t="shared" si="95"/>
        <v>2-26</v>
      </c>
      <c r="C215" s="32"/>
      <c r="D215" s="84" t="str">
        <f>$A215&amp;"-"&amp;$B215&amp;"-"&amp;TEXT(ROWS(D$5:D215),"000")</f>
        <v>0-2-26-211</v>
      </c>
      <c r="E215" s="101"/>
      <c r="F215" s="4"/>
      <c r="G215" s="4"/>
      <c r="H215" s="4"/>
      <c r="I215" s="4"/>
      <c r="J215" s="4"/>
      <c r="K215" s="102"/>
      <c r="L215" s="4"/>
      <c r="M215" s="4"/>
      <c r="N215" s="4"/>
      <c r="O215" s="4"/>
      <c r="P215" s="103"/>
      <c r="Q215" s="104"/>
      <c r="R215" s="100"/>
      <c r="S215" s="100"/>
      <c r="T215" s="65"/>
      <c r="U215" s="100"/>
      <c r="V215" s="100"/>
      <c r="W215" s="63"/>
      <c r="X215" s="63"/>
      <c r="Y215" s="63"/>
      <c r="Z215" s="63"/>
      <c r="AA215" s="65"/>
      <c r="AB215" s="65"/>
      <c r="AC215" s="65"/>
      <c r="AD215" s="65"/>
      <c r="AE215" s="65"/>
      <c r="AF215" s="100"/>
      <c r="AG215" s="100"/>
      <c r="AH215" s="65"/>
      <c r="AI215" s="57" t="str">
        <f t="shared" si="72"/>
        <v/>
      </c>
      <c r="AJ215" s="57" t="str">
        <f t="shared" si="73"/>
        <v/>
      </c>
      <c r="AK215" s="57" t="str">
        <f t="shared" si="74"/>
        <v/>
      </c>
      <c r="AL215" s="57" t="str">
        <f t="shared" si="75"/>
        <v/>
      </c>
      <c r="AM215" s="57" t="str">
        <f t="shared" si="76"/>
        <v/>
      </c>
      <c r="AN215" s="58" t="str">
        <f>IF(AM215&lt;'Patient Data'!$BG$4,"Labs complete w/in 45 minutes","")</f>
        <v/>
      </c>
      <c r="AO215" s="57" t="str">
        <f t="shared" si="77"/>
        <v/>
      </c>
      <c r="AP215" s="58" t="str">
        <f>IF(AO215&lt;'Patient Data'!$BI$4,"tPA w/in 60 minutes","")</f>
        <v/>
      </c>
      <c r="AQ215" s="58" t="str">
        <f>IF(BM215&lt;'Patient Data'!$BM$4,"tPA w/in 3 hours","")</f>
        <v/>
      </c>
      <c r="AR215" s="58" t="str">
        <f>IF(BF215&lt;'Patient Data'!$BF$4,"LSN within 3.5 hours","")</f>
        <v/>
      </c>
      <c r="AS215" s="58" t="str">
        <f t="shared" si="78"/>
        <v>-0-0-2-26-211</v>
      </c>
      <c r="AT215" s="57" t="str">
        <f t="shared" si="82"/>
        <v/>
      </c>
      <c r="AU215" s="57" t="str">
        <f t="shared" si="83"/>
        <v/>
      </c>
      <c r="AV215" s="57" t="str">
        <f t="shared" si="84"/>
        <v/>
      </c>
      <c r="AW215" s="57" t="str">
        <f t="shared" si="85"/>
        <v/>
      </c>
      <c r="AX215" s="57" t="str">
        <f t="shared" si="86"/>
        <v/>
      </c>
      <c r="AY215" s="57" t="str">
        <f t="shared" si="87"/>
        <v/>
      </c>
      <c r="AZ215" s="57" t="str">
        <f t="shared" si="88"/>
        <v/>
      </c>
      <c r="BA215" s="57" t="str">
        <f t="shared" si="89"/>
        <v/>
      </c>
      <c r="BB215" s="57" t="str">
        <f t="shared" si="90"/>
        <v/>
      </c>
      <c r="BC215" s="57" t="str">
        <f t="shared" si="91"/>
        <v/>
      </c>
      <c r="BD215" s="57" t="str">
        <f t="shared" si="92"/>
        <v/>
      </c>
      <c r="BE215" s="57" t="str">
        <f t="shared" si="93"/>
        <v/>
      </c>
      <c r="BF215" s="17" t="str">
        <f t="shared" si="79"/>
        <v/>
      </c>
      <c r="BG215" s="17" t="str">
        <f>IF(N215="","",AM215-'Patient Data'!$BG$4)</f>
        <v/>
      </c>
      <c r="BH215" s="18"/>
      <c r="BI215" s="17" t="str">
        <f>IF(O215="","",AO215-'Patient Data'!$BI$4)</f>
        <v/>
      </c>
      <c r="BK215" s="18"/>
      <c r="BL215" s="17" t="str">
        <f t="shared" si="80"/>
        <v/>
      </c>
      <c r="BM215" s="17" t="str">
        <f t="shared" si="81"/>
        <v/>
      </c>
      <c r="BN215" s="18"/>
    </row>
    <row r="216" spans="1:66" s="12" customFormat="1" ht="38.25" customHeight="1" thickBot="1">
      <c r="A216" s="47">
        <f t="shared" si="94"/>
        <v>0</v>
      </c>
      <c r="B216" s="47" t="str">
        <f t="shared" si="95"/>
        <v>2-26</v>
      </c>
      <c r="C216" s="32"/>
      <c r="D216" s="84" t="str">
        <f>$A216&amp;"-"&amp;$B216&amp;"-"&amp;TEXT(ROWS(D$5:D216),"000")</f>
        <v>0-2-26-212</v>
      </c>
      <c r="E216" s="101"/>
      <c r="F216" s="4"/>
      <c r="G216" s="4"/>
      <c r="H216" s="4"/>
      <c r="I216" s="4"/>
      <c r="J216" s="4"/>
      <c r="K216" s="102"/>
      <c r="L216" s="4"/>
      <c r="M216" s="4"/>
      <c r="N216" s="4"/>
      <c r="O216" s="4"/>
      <c r="P216" s="103"/>
      <c r="Q216" s="104"/>
      <c r="R216" s="100"/>
      <c r="S216" s="100"/>
      <c r="T216" s="65"/>
      <c r="U216" s="100"/>
      <c r="V216" s="100"/>
      <c r="W216" s="63"/>
      <c r="X216" s="63"/>
      <c r="Y216" s="63"/>
      <c r="Z216" s="63"/>
      <c r="AA216" s="65"/>
      <c r="AB216" s="65"/>
      <c r="AC216" s="65"/>
      <c r="AD216" s="65"/>
      <c r="AE216" s="65"/>
      <c r="AF216" s="100"/>
      <c r="AG216" s="100"/>
      <c r="AH216" s="65"/>
      <c r="AI216" s="57" t="str">
        <f t="shared" si="72"/>
        <v/>
      </c>
      <c r="AJ216" s="57" t="str">
        <f t="shared" si="73"/>
        <v/>
      </c>
      <c r="AK216" s="57" t="str">
        <f t="shared" si="74"/>
        <v/>
      </c>
      <c r="AL216" s="57" t="str">
        <f t="shared" si="75"/>
        <v/>
      </c>
      <c r="AM216" s="57" t="str">
        <f t="shared" si="76"/>
        <v/>
      </c>
      <c r="AN216" s="58" t="str">
        <f>IF(AM216&lt;'Patient Data'!$BG$4,"Labs complete w/in 45 minutes","")</f>
        <v/>
      </c>
      <c r="AO216" s="57" t="str">
        <f t="shared" si="77"/>
        <v/>
      </c>
      <c r="AP216" s="58" t="str">
        <f>IF(AO216&lt;'Patient Data'!$BI$4,"tPA w/in 60 minutes","")</f>
        <v/>
      </c>
      <c r="AQ216" s="58" t="str">
        <f>IF(BM216&lt;'Patient Data'!$BM$4,"tPA w/in 3 hours","")</f>
        <v/>
      </c>
      <c r="AR216" s="58" t="str">
        <f>IF(BF216&lt;'Patient Data'!$BF$4,"LSN within 3.5 hours","")</f>
        <v/>
      </c>
      <c r="AS216" s="58" t="str">
        <f t="shared" si="78"/>
        <v>-0-0-2-26-212</v>
      </c>
      <c r="AT216" s="57" t="str">
        <f t="shared" si="82"/>
        <v/>
      </c>
      <c r="AU216" s="57" t="str">
        <f t="shared" si="83"/>
        <v/>
      </c>
      <c r="AV216" s="57" t="str">
        <f t="shared" si="84"/>
        <v/>
      </c>
      <c r="AW216" s="57" t="str">
        <f t="shared" si="85"/>
        <v/>
      </c>
      <c r="AX216" s="57" t="str">
        <f t="shared" si="86"/>
        <v/>
      </c>
      <c r="AY216" s="57" t="str">
        <f t="shared" si="87"/>
        <v/>
      </c>
      <c r="AZ216" s="57" t="str">
        <f t="shared" si="88"/>
        <v/>
      </c>
      <c r="BA216" s="57" t="str">
        <f t="shared" si="89"/>
        <v/>
      </c>
      <c r="BB216" s="57" t="str">
        <f t="shared" si="90"/>
        <v/>
      </c>
      <c r="BC216" s="57" t="str">
        <f t="shared" si="91"/>
        <v/>
      </c>
      <c r="BD216" s="57" t="str">
        <f t="shared" si="92"/>
        <v/>
      </c>
      <c r="BE216" s="57" t="str">
        <f t="shared" si="93"/>
        <v/>
      </c>
      <c r="BF216" s="17" t="str">
        <f t="shared" si="79"/>
        <v/>
      </c>
      <c r="BG216" s="17" t="str">
        <f>IF(N216="","",AM216-'Patient Data'!$BG$4)</f>
        <v/>
      </c>
      <c r="BH216" s="18"/>
      <c r="BI216" s="17" t="str">
        <f>IF(O216="","",AO216-'Patient Data'!$BI$4)</f>
        <v/>
      </c>
      <c r="BK216" s="18"/>
      <c r="BL216" s="17" t="str">
        <f t="shared" si="80"/>
        <v/>
      </c>
      <c r="BM216" s="17" t="str">
        <f t="shared" si="81"/>
        <v/>
      </c>
      <c r="BN216" s="18"/>
    </row>
    <row r="217" spans="1:66" s="12" customFormat="1" ht="38.25" customHeight="1" thickBot="1">
      <c r="A217" s="47">
        <f t="shared" si="94"/>
        <v>0</v>
      </c>
      <c r="B217" s="47" t="str">
        <f t="shared" si="95"/>
        <v>2-26</v>
      </c>
      <c r="C217" s="32"/>
      <c r="D217" s="84" t="str">
        <f>$A217&amp;"-"&amp;$B217&amp;"-"&amp;TEXT(ROWS(D$5:D217),"000")</f>
        <v>0-2-26-213</v>
      </c>
      <c r="E217" s="101"/>
      <c r="F217" s="4"/>
      <c r="G217" s="4"/>
      <c r="H217" s="4"/>
      <c r="I217" s="4"/>
      <c r="J217" s="4"/>
      <c r="K217" s="102"/>
      <c r="L217" s="4"/>
      <c r="M217" s="4"/>
      <c r="N217" s="4"/>
      <c r="O217" s="4"/>
      <c r="P217" s="103"/>
      <c r="Q217" s="104"/>
      <c r="R217" s="100"/>
      <c r="S217" s="100"/>
      <c r="T217" s="65"/>
      <c r="U217" s="100"/>
      <c r="V217" s="100"/>
      <c r="W217" s="63"/>
      <c r="X217" s="63"/>
      <c r="Y217" s="63"/>
      <c r="Z217" s="63"/>
      <c r="AA217" s="65"/>
      <c r="AB217" s="65"/>
      <c r="AC217" s="65"/>
      <c r="AD217" s="65"/>
      <c r="AE217" s="65"/>
      <c r="AF217" s="100"/>
      <c r="AG217" s="100"/>
      <c r="AH217" s="65"/>
      <c r="AI217" s="57" t="str">
        <f t="shared" si="72"/>
        <v/>
      </c>
      <c r="AJ217" s="57" t="str">
        <f t="shared" si="73"/>
        <v/>
      </c>
      <c r="AK217" s="57" t="str">
        <f t="shared" si="74"/>
        <v/>
      </c>
      <c r="AL217" s="57" t="str">
        <f t="shared" si="75"/>
        <v/>
      </c>
      <c r="AM217" s="57" t="str">
        <f t="shared" si="76"/>
        <v/>
      </c>
      <c r="AN217" s="58" t="str">
        <f>IF(AM217&lt;'Patient Data'!$BG$4,"Labs complete w/in 45 minutes","")</f>
        <v/>
      </c>
      <c r="AO217" s="57" t="str">
        <f t="shared" si="77"/>
        <v/>
      </c>
      <c r="AP217" s="58" t="str">
        <f>IF(AO217&lt;'Patient Data'!$BI$4,"tPA w/in 60 minutes","")</f>
        <v/>
      </c>
      <c r="AQ217" s="58" t="str">
        <f>IF(BM217&lt;'Patient Data'!$BM$4,"tPA w/in 3 hours","")</f>
        <v/>
      </c>
      <c r="AR217" s="58" t="str">
        <f>IF(BF217&lt;'Patient Data'!$BF$4,"LSN within 3.5 hours","")</f>
        <v/>
      </c>
      <c r="AS217" s="58" t="str">
        <f t="shared" si="78"/>
        <v>-0-0-2-26-213</v>
      </c>
      <c r="AT217" s="57" t="str">
        <f t="shared" si="82"/>
        <v/>
      </c>
      <c r="AU217" s="57" t="str">
        <f t="shared" si="83"/>
        <v/>
      </c>
      <c r="AV217" s="57" t="str">
        <f t="shared" si="84"/>
        <v/>
      </c>
      <c r="AW217" s="57" t="str">
        <f t="shared" si="85"/>
        <v/>
      </c>
      <c r="AX217" s="57" t="str">
        <f t="shared" si="86"/>
        <v/>
      </c>
      <c r="AY217" s="57" t="str">
        <f t="shared" si="87"/>
        <v/>
      </c>
      <c r="AZ217" s="57" t="str">
        <f t="shared" si="88"/>
        <v/>
      </c>
      <c r="BA217" s="57" t="str">
        <f t="shared" si="89"/>
        <v/>
      </c>
      <c r="BB217" s="57" t="str">
        <f t="shared" si="90"/>
        <v/>
      </c>
      <c r="BC217" s="57" t="str">
        <f t="shared" si="91"/>
        <v/>
      </c>
      <c r="BD217" s="57" t="str">
        <f t="shared" si="92"/>
        <v/>
      </c>
      <c r="BE217" s="57" t="str">
        <f t="shared" si="93"/>
        <v/>
      </c>
      <c r="BF217" s="17" t="str">
        <f t="shared" si="79"/>
        <v/>
      </c>
      <c r="BG217" s="17" t="str">
        <f>IF(N217="","",AM217-'Patient Data'!$BG$4)</f>
        <v/>
      </c>
      <c r="BH217" s="18"/>
      <c r="BI217" s="17" t="str">
        <f>IF(O217="","",AO217-'Patient Data'!$BI$4)</f>
        <v/>
      </c>
      <c r="BK217" s="18"/>
      <c r="BL217" s="17" t="str">
        <f t="shared" si="80"/>
        <v/>
      </c>
      <c r="BM217" s="17" t="str">
        <f t="shared" si="81"/>
        <v/>
      </c>
      <c r="BN217" s="18"/>
    </row>
    <row r="218" spans="1:66" s="12" customFormat="1" ht="38.25" customHeight="1" thickBot="1">
      <c r="A218" s="47">
        <f t="shared" si="94"/>
        <v>0</v>
      </c>
      <c r="B218" s="47" t="str">
        <f t="shared" si="95"/>
        <v>2-26</v>
      </c>
      <c r="C218" s="32"/>
      <c r="D218" s="84" t="str">
        <f>$A218&amp;"-"&amp;$B218&amp;"-"&amp;TEXT(ROWS(D$5:D218),"000")</f>
        <v>0-2-26-214</v>
      </c>
      <c r="E218" s="101"/>
      <c r="F218" s="4"/>
      <c r="G218" s="4"/>
      <c r="H218" s="4"/>
      <c r="I218" s="4"/>
      <c r="J218" s="4"/>
      <c r="K218" s="102"/>
      <c r="L218" s="4"/>
      <c r="M218" s="4"/>
      <c r="N218" s="4"/>
      <c r="O218" s="4"/>
      <c r="P218" s="103"/>
      <c r="Q218" s="104"/>
      <c r="R218" s="100"/>
      <c r="S218" s="100"/>
      <c r="T218" s="65"/>
      <c r="U218" s="100"/>
      <c r="V218" s="100"/>
      <c r="W218" s="63"/>
      <c r="X218" s="63"/>
      <c r="Y218" s="63"/>
      <c r="Z218" s="63"/>
      <c r="AA218" s="65"/>
      <c r="AB218" s="65"/>
      <c r="AC218" s="65"/>
      <c r="AD218" s="65"/>
      <c r="AE218" s="65"/>
      <c r="AF218" s="100"/>
      <c r="AG218" s="100"/>
      <c r="AH218" s="65"/>
      <c r="AI218" s="57" t="str">
        <f t="shared" si="72"/>
        <v/>
      </c>
      <c r="AJ218" s="57" t="str">
        <f t="shared" si="73"/>
        <v/>
      </c>
      <c r="AK218" s="57" t="str">
        <f t="shared" si="74"/>
        <v/>
      </c>
      <c r="AL218" s="57" t="str">
        <f t="shared" si="75"/>
        <v/>
      </c>
      <c r="AM218" s="57" t="str">
        <f t="shared" si="76"/>
        <v/>
      </c>
      <c r="AN218" s="58" t="str">
        <f>IF(AM218&lt;'Patient Data'!$BG$4,"Labs complete w/in 45 minutes","")</f>
        <v/>
      </c>
      <c r="AO218" s="57" t="str">
        <f t="shared" si="77"/>
        <v/>
      </c>
      <c r="AP218" s="58" t="str">
        <f>IF(AO218&lt;'Patient Data'!$BI$4,"tPA w/in 60 minutes","")</f>
        <v/>
      </c>
      <c r="AQ218" s="58" t="str">
        <f>IF(BM218&lt;'Patient Data'!$BM$4,"tPA w/in 3 hours","")</f>
        <v/>
      </c>
      <c r="AR218" s="58" t="str">
        <f>IF(BF218&lt;'Patient Data'!$BF$4,"LSN within 3.5 hours","")</f>
        <v/>
      </c>
      <c r="AS218" s="58" t="str">
        <f t="shared" si="78"/>
        <v>-0-0-2-26-214</v>
      </c>
      <c r="AT218" s="57" t="str">
        <f t="shared" si="82"/>
        <v/>
      </c>
      <c r="AU218" s="57" t="str">
        <f t="shared" si="83"/>
        <v/>
      </c>
      <c r="AV218" s="57" t="str">
        <f t="shared" si="84"/>
        <v/>
      </c>
      <c r="AW218" s="57" t="str">
        <f t="shared" si="85"/>
        <v/>
      </c>
      <c r="AX218" s="57" t="str">
        <f t="shared" si="86"/>
        <v/>
      </c>
      <c r="AY218" s="57" t="str">
        <f t="shared" si="87"/>
        <v/>
      </c>
      <c r="AZ218" s="57" t="str">
        <f t="shared" si="88"/>
        <v/>
      </c>
      <c r="BA218" s="57" t="str">
        <f t="shared" si="89"/>
        <v/>
      </c>
      <c r="BB218" s="57" t="str">
        <f t="shared" si="90"/>
        <v/>
      </c>
      <c r="BC218" s="57" t="str">
        <f t="shared" si="91"/>
        <v/>
      </c>
      <c r="BD218" s="57" t="str">
        <f t="shared" si="92"/>
        <v/>
      </c>
      <c r="BE218" s="57" t="str">
        <f t="shared" si="93"/>
        <v/>
      </c>
      <c r="BF218" s="17" t="str">
        <f t="shared" si="79"/>
        <v/>
      </c>
      <c r="BG218" s="17" t="str">
        <f>IF(N218="","",AM218-'Patient Data'!$BG$4)</f>
        <v/>
      </c>
      <c r="BH218" s="18"/>
      <c r="BI218" s="17" t="str">
        <f>IF(O218="","",AO218-'Patient Data'!$BI$4)</f>
        <v/>
      </c>
      <c r="BK218" s="18"/>
      <c r="BL218" s="17" t="str">
        <f t="shared" si="80"/>
        <v/>
      </c>
      <c r="BM218" s="17" t="str">
        <f t="shared" si="81"/>
        <v/>
      </c>
      <c r="BN218" s="18"/>
    </row>
    <row r="219" spans="1:66" s="12" customFormat="1" ht="38.25" customHeight="1" thickBot="1">
      <c r="A219" s="47">
        <f t="shared" si="94"/>
        <v>0</v>
      </c>
      <c r="B219" s="47" t="str">
        <f t="shared" si="95"/>
        <v>2-26</v>
      </c>
      <c r="C219" s="32"/>
      <c r="D219" s="84" t="str">
        <f>$A219&amp;"-"&amp;$B219&amp;"-"&amp;TEXT(ROWS(D$5:D219),"000")</f>
        <v>0-2-26-215</v>
      </c>
      <c r="E219" s="101"/>
      <c r="F219" s="4"/>
      <c r="G219" s="4"/>
      <c r="H219" s="4"/>
      <c r="I219" s="4"/>
      <c r="J219" s="4"/>
      <c r="K219" s="102"/>
      <c r="L219" s="4"/>
      <c r="M219" s="4"/>
      <c r="N219" s="4"/>
      <c r="O219" s="4"/>
      <c r="P219" s="103"/>
      <c r="Q219" s="104"/>
      <c r="R219" s="100"/>
      <c r="S219" s="100"/>
      <c r="T219" s="65"/>
      <c r="U219" s="100"/>
      <c r="V219" s="100"/>
      <c r="W219" s="63"/>
      <c r="X219" s="63"/>
      <c r="Y219" s="63"/>
      <c r="Z219" s="63"/>
      <c r="AA219" s="65"/>
      <c r="AB219" s="65"/>
      <c r="AC219" s="65"/>
      <c r="AD219" s="65"/>
      <c r="AE219" s="65"/>
      <c r="AF219" s="100"/>
      <c r="AG219" s="100"/>
      <c r="AH219" s="65"/>
      <c r="AI219" s="57" t="str">
        <f t="shared" si="72"/>
        <v/>
      </c>
      <c r="AJ219" s="57" t="str">
        <f t="shared" si="73"/>
        <v/>
      </c>
      <c r="AK219" s="57" t="str">
        <f t="shared" si="74"/>
        <v/>
      </c>
      <c r="AL219" s="57" t="str">
        <f t="shared" si="75"/>
        <v/>
      </c>
      <c r="AM219" s="57" t="str">
        <f t="shared" si="76"/>
        <v/>
      </c>
      <c r="AN219" s="58" t="str">
        <f>IF(AM219&lt;'Patient Data'!$BG$4,"Labs complete w/in 45 minutes","")</f>
        <v/>
      </c>
      <c r="AO219" s="57" t="str">
        <f t="shared" si="77"/>
        <v/>
      </c>
      <c r="AP219" s="58" t="str">
        <f>IF(AO219&lt;'Patient Data'!$BI$4,"tPA w/in 60 minutes","")</f>
        <v/>
      </c>
      <c r="AQ219" s="58" t="str">
        <f>IF(BM219&lt;'Patient Data'!$BM$4,"tPA w/in 3 hours","")</f>
        <v/>
      </c>
      <c r="AR219" s="58" t="str">
        <f>IF(BF219&lt;'Patient Data'!$BF$4,"LSN within 3.5 hours","")</f>
        <v/>
      </c>
      <c r="AS219" s="58" t="str">
        <f t="shared" si="78"/>
        <v>-0-0-2-26-215</v>
      </c>
      <c r="AT219" s="57" t="str">
        <f t="shared" si="82"/>
        <v/>
      </c>
      <c r="AU219" s="57" t="str">
        <f t="shared" si="83"/>
        <v/>
      </c>
      <c r="AV219" s="57" t="str">
        <f t="shared" si="84"/>
        <v/>
      </c>
      <c r="AW219" s="57" t="str">
        <f t="shared" si="85"/>
        <v/>
      </c>
      <c r="AX219" s="57" t="str">
        <f t="shared" si="86"/>
        <v/>
      </c>
      <c r="AY219" s="57" t="str">
        <f t="shared" si="87"/>
        <v/>
      </c>
      <c r="AZ219" s="57" t="str">
        <f t="shared" si="88"/>
        <v/>
      </c>
      <c r="BA219" s="57" t="str">
        <f t="shared" si="89"/>
        <v/>
      </c>
      <c r="BB219" s="57" t="str">
        <f t="shared" si="90"/>
        <v/>
      </c>
      <c r="BC219" s="57" t="str">
        <f t="shared" si="91"/>
        <v/>
      </c>
      <c r="BD219" s="57" t="str">
        <f t="shared" si="92"/>
        <v/>
      </c>
      <c r="BE219" s="57" t="str">
        <f t="shared" si="93"/>
        <v/>
      </c>
      <c r="BF219" s="17" t="str">
        <f t="shared" si="79"/>
        <v/>
      </c>
      <c r="BG219" s="17" t="str">
        <f>IF(N219="","",AM219-'Patient Data'!$BG$4)</f>
        <v/>
      </c>
      <c r="BH219" s="18"/>
      <c r="BI219" s="17" t="str">
        <f>IF(O219="","",AO219-'Patient Data'!$BI$4)</f>
        <v/>
      </c>
      <c r="BK219" s="18"/>
      <c r="BL219" s="17" t="str">
        <f t="shared" si="80"/>
        <v/>
      </c>
      <c r="BM219" s="17" t="str">
        <f t="shared" si="81"/>
        <v/>
      </c>
      <c r="BN219" s="18"/>
    </row>
    <row r="220" spans="1:66" s="12" customFormat="1" ht="38.25" customHeight="1" thickBot="1">
      <c r="A220" s="47">
        <f t="shared" si="94"/>
        <v>0</v>
      </c>
      <c r="B220" s="47" t="str">
        <f t="shared" si="95"/>
        <v>2-26</v>
      </c>
      <c r="C220" s="32"/>
      <c r="D220" s="84" t="str">
        <f>$A220&amp;"-"&amp;$B220&amp;"-"&amp;TEXT(ROWS(D$5:D220),"000")</f>
        <v>0-2-26-216</v>
      </c>
      <c r="E220" s="101"/>
      <c r="F220" s="4"/>
      <c r="G220" s="4"/>
      <c r="H220" s="4"/>
      <c r="I220" s="4"/>
      <c r="J220" s="4"/>
      <c r="K220" s="102"/>
      <c r="L220" s="4"/>
      <c r="M220" s="4"/>
      <c r="N220" s="4"/>
      <c r="O220" s="4"/>
      <c r="P220" s="103"/>
      <c r="Q220" s="104"/>
      <c r="R220" s="100"/>
      <c r="S220" s="100"/>
      <c r="T220" s="65"/>
      <c r="U220" s="100"/>
      <c r="V220" s="100"/>
      <c r="W220" s="63"/>
      <c r="X220" s="63"/>
      <c r="Y220" s="63"/>
      <c r="Z220" s="63"/>
      <c r="AA220" s="65"/>
      <c r="AB220" s="65"/>
      <c r="AC220" s="65"/>
      <c r="AD220" s="65"/>
      <c r="AE220" s="65"/>
      <c r="AF220" s="100"/>
      <c r="AG220" s="100"/>
      <c r="AH220" s="65"/>
      <c r="AI220" s="57" t="str">
        <f t="shared" si="72"/>
        <v/>
      </c>
      <c r="AJ220" s="57" t="str">
        <f t="shared" si="73"/>
        <v/>
      </c>
      <c r="AK220" s="57" t="str">
        <f t="shared" si="74"/>
        <v/>
      </c>
      <c r="AL220" s="57" t="str">
        <f t="shared" si="75"/>
        <v/>
      </c>
      <c r="AM220" s="57" t="str">
        <f t="shared" si="76"/>
        <v/>
      </c>
      <c r="AN220" s="58" t="str">
        <f>IF(AM220&lt;'Patient Data'!$BG$4,"Labs complete w/in 45 minutes","")</f>
        <v/>
      </c>
      <c r="AO220" s="57" t="str">
        <f t="shared" si="77"/>
        <v/>
      </c>
      <c r="AP220" s="58" t="str">
        <f>IF(AO220&lt;'Patient Data'!$BI$4,"tPA w/in 60 minutes","")</f>
        <v/>
      </c>
      <c r="AQ220" s="58" t="str">
        <f>IF(BM220&lt;'Patient Data'!$BM$4,"tPA w/in 3 hours","")</f>
        <v/>
      </c>
      <c r="AR220" s="58" t="str">
        <f>IF(BF220&lt;'Patient Data'!$BF$4,"LSN within 3.5 hours","")</f>
        <v/>
      </c>
      <c r="AS220" s="58" t="str">
        <f t="shared" si="78"/>
        <v>-0-0-2-26-216</v>
      </c>
      <c r="AT220" s="57" t="str">
        <f t="shared" si="82"/>
        <v/>
      </c>
      <c r="AU220" s="57" t="str">
        <f t="shared" si="83"/>
        <v/>
      </c>
      <c r="AV220" s="57" t="str">
        <f t="shared" si="84"/>
        <v/>
      </c>
      <c r="AW220" s="57" t="str">
        <f t="shared" si="85"/>
        <v/>
      </c>
      <c r="AX220" s="57" t="str">
        <f t="shared" si="86"/>
        <v/>
      </c>
      <c r="AY220" s="57" t="str">
        <f t="shared" si="87"/>
        <v/>
      </c>
      <c r="AZ220" s="57" t="str">
        <f t="shared" si="88"/>
        <v/>
      </c>
      <c r="BA220" s="57" t="str">
        <f t="shared" si="89"/>
        <v/>
      </c>
      <c r="BB220" s="57" t="str">
        <f t="shared" si="90"/>
        <v/>
      </c>
      <c r="BC220" s="57" t="str">
        <f t="shared" si="91"/>
        <v/>
      </c>
      <c r="BD220" s="57" t="str">
        <f t="shared" si="92"/>
        <v/>
      </c>
      <c r="BE220" s="57" t="str">
        <f t="shared" si="93"/>
        <v/>
      </c>
      <c r="BF220" s="17" t="str">
        <f t="shared" si="79"/>
        <v/>
      </c>
      <c r="BG220" s="17" t="str">
        <f>IF(N220="","",AM220-'Patient Data'!$BG$4)</f>
        <v/>
      </c>
      <c r="BH220" s="18"/>
      <c r="BI220" s="17" t="str">
        <f>IF(O220="","",AO220-'Patient Data'!$BI$4)</f>
        <v/>
      </c>
      <c r="BK220" s="18"/>
      <c r="BL220" s="17" t="str">
        <f t="shared" si="80"/>
        <v/>
      </c>
      <c r="BM220" s="17" t="str">
        <f t="shared" si="81"/>
        <v/>
      </c>
      <c r="BN220" s="18"/>
    </row>
    <row r="221" spans="1:66" s="12" customFormat="1" ht="38.25" customHeight="1" thickBot="1">
      <c r="A221" s="47">
        <f t="shared" si="94"/>
        <v>0</v>
      </c>
      <c r="B221" s="47" t="str">
        <f t="shared" si="95"/>
        <v>2-26</v>
      </c>
      <c r="C221" s="32"/>
      <c r="D221" s="84" t="str">
        <f>$A221&amp;"-"&amp;$B221&amp;"-"&amp;TEXT(ROWS(D$5:D221),"000")</f>
        <v>0-2-26-217</v>
      </c>
      <c r="E221" s="101"/>
      <c r="F221" s="4"/>
      <c r="G221" s="4"/>
      <c r="H221" s="4"/>
      <c r="I221" s="4"/>
      <c r="J221" s="4"/>
      <c r="K221" s="102"/>
      <c r="L221" s="4"/>
      <c r="M221" s="4"/>
      <c r="N221" s="4"/>
      <c r="O221" s="4"/>
      <c r="P221" s="103"/>
      <c r="Q221" s="104"/>
      <c r="R221" s="100"/>
      <c r="S221" s="100"/>
      <c r="T221" s="65"/>
      <c r="U221" s="100"/>
      <c r="V221" s="100"/>
      <c r="W221" s="63"/>
      <c r="X221" s="63"/>
      <c r="Y221" s="63"/>
      <c r="Z221" s="63"/>
      <c r="AA221" s="65"/>
      <c r="AB221" s="65"/>
      <c r="AC221" s="65"/>
      <c r="AD221" s="65"/>
      <c r="AE221" s="65"/>
      <c r="AF221" s="100"/>
      <c r="AG221" s="100"/>
      <c r="AH221" s="65"/>
      <c r="AI221" s="57" t="str">
        <f t="shared" si="72"/>
        <v/>
      </c>
      <c r="AJ221" s="57" t="str">
        <f t="shared" si="73"/>
        <v/>
      </c>
      <c r="AK221" s="57" t="str">
        <f t="shared" si="74"/>
        <v/>
      </c>
      <c r="AL221" s="57" t="str">
        <f t="shared" si="75"/>
        <v/>
      </c>
      <c r="AM221" s="57" t="str">
        <f t="shared" si="76"/>
        <v/>
      </c>
      <c r="AN221" s="58" t="str">
        <f>IF(AM221&lt;'Patient Data'!$BG$4,"Labs complete w/in 45 minutes","")</f>
        <v/>
      </c>
      <c r="AO221" s="57" t="str">
        <f t="shared" si="77"/>
        <v/>
      </c>
      <c r="AP221" s="58" t="str">
        <f>IF(AO221&lt;'Patient Data'!$BI$4,"tPA w/in 60 minutes","")</f>
        <v/>
      </c>
      <c r="AQ221" s="58" t="str">
        <f>IF(BM221&lt;'Patient Data'!$BM$4,"tPA w/in 3 hours","")</f>
        <v/>
      </c>
      <c r="AR221" s="58" t="str">
        <f>IF(BF221&lt;'Patient Data'!$BF$4,"LSN within 3.5 hours","")</f>
        <v/>
      </c>
      <c r="AS221" s="58" t="str">
        <f t="shared" si="78"/>
        <v>-0-0-2-26-217</v>
      </c>
      <c r="AT221" s="57" t="str">
        <f t="shared" si="82"/>
        <v/>
      </c>
      <c r="AU221" s="57" t="str">
        <f t="shared" si="83"/>
        <v/>
      </c>
      <c r="AV221" s="57" t="str">
        <f t="shared" si="84"/>
        <v/>
      </c>
      <c r="AW221" s="57" t="str">
        <f t="shared" si="85"/>
        <v/>
      </c>
      <c r="AX221" s="57" t="str">
        <f t="shared" si="86"/>
        <v/>
      </c>
      <c r="AY221" s="57" t="str">
        <f t="shared" si="87"/>
        <v/>
      </c>
      <c r="AZ221" s="57" t="str">
        <f t="shared" si="88"/>
        <v/>
      </c>
      <c r="BA221" s="57" t="str">
        <f t="shared" si="89"/>
        <v/>
      </c>
      <c r="BB221" s="57" t="str">
        <f t="shared" si="90"/>
        <v/>
      </c>
      <c r="BC221" s="57" t="str">
        <f t="shared" si="91"/>
        <v/>
      </c>
      <c r="BD221" s="57" t="str">
        <f t="shared" si="92"/>
        <v/>
      </c>
      <c r="BE221" s="57" t="str">
        <f t="shared" si="93"/>
        <v/>
      </c>
      <c r="BF221" s="17" t="str">
        <f t="shared" si="79"/>
        <v/>
      </c>
      <c r="BG221" s="17" t="str">
        <f>IF(N221="","",AM221-'Patient Data'!$BG$4)</f>
        <v/>
      </c>
      <c r="BH221" s="18"/>
      <c r="BI221" s="17" t="str">
        <f>IF(O221="","",AO221-'Patient Data'!$BI$4)</f>
        <v/>
      </c>
      <c r="BK221" s="18"/>
      <c r="BL221" s="17" t="str">
        <f t="shared" si="80"/>
        <v/>
      </c>
      <c r="BM221" s="17" t="str">
        <f t="shared" si="81"/>
        <v/>
      </c>
      <c r="BN221" s="18"/>
    </row>
    <row r="222" spans="1:66" s="12" customFormat="1" ht="38.25" customHeight="1" thickBot="1">
      <c r="A222" s="47">
        <f t="shared" si="94"/>
        <v>0</v>
      </c>
      <c r="B222" s="47" t="str">
        <f t="shared" si="95"/>
        <v>2-26</v>
      </c>
      <c r="C222" s="32"/>
      <c r="D222" s="84" t="str">
        <f>$A222&amp;"-"&amp;$B222&amp;"-"&amp;TEXT(ROWS(D$5:D222),"000")</f>
        <v>0-2-26-218</v>
      </c>
      <c r="E222" s="101"/>
      <c r="F222" s="4"/>
      <c r="G222" s="4"/>
      <c r="H222" s="4"/>
      <c r="I222" s="4"/>
      <c r="J222" s="4"/>
      <c r="K222" s="102"/>
      <c r="L222" s="4"/>
      <c r="M222" s="4"/>
      <c r="N222" s="4"/>
      <c r="O222" s="4"/>
      <c r="P222" s="103"/>
      <c r="Q222" s="104"/>
      <c r="R222" s="100"/>
      <c r="S222" s="100"/>
      <c r="T222" s="65"/>
      <c r="U222" s="100"/>
      <c r="V222" s="100"/>
      <c r="W222" s="63"/>
      <c r="X222" s="63"/>
      <c r="Y222" s="63"/>
      <c r="Z222" s="63"/>
      <c r="AA222" s="65"/>
      <c r="AB222" s="65"/>
      <c r="AC222" s="65"/>
      <c r="AD222" s="65"/>
      <c r="AE222" s="65"/>
      <c r="AF222" s="100"/>
      <c r="AG222" s="100"/>
      <c r="AH222" s="65"/>
      <c r="AI222" s="57" t="str">
        <f t="shared" si="72"/>
        <v/>
      </c>
      <c r="AJ222" s="57" t="str">
        <f t="shared" si="73"/>
        <v/>
      </c>
      <c r="AK222" s="57" t="str">
        <f t="shared" si="74"/>
        <v/>
      </c>
      <c r="AL222" s="57" t="str">
        <f t="shared" si="75"/>
        <v/>
      </c>
      <c r="AM222" s="57" t="str">
        <f t="shared" si="76"/>
        <v/>
      </c>
      <c r="AN222" s="58" t="str">
        <f>IF(AM222&lt;'Patient Data'!$BG$4,"Labs complete w/in 45 minutes","")</f>
        <v/>
      </c>
      <c r="AO222" s="57" t="str">
        <f t="shared" si="77"/>
        <v/>
      </c>
      <c r="AP222" s="58" t="str">
        <f>IF(AO222&lt;'Patient Data'!$BI$4,"tPA w/in 60 minutes","")</f>
        <v/>
      </c>
      <c r="AQ222" s="58" t="str">
        <f>IF(BM222&lt;'Patient Data'!$BM$4,"tPA w/in 3 hours","")</f>
        <v/>
      </c>
      <c r="AR222" s="58" t="str">
        <f>IF(BF222&lt;'Patient Data'!$BF$4,"LSN within 3.5 hours","")</f>
        <v/>
      </c>
      <c r="AS222" s="58" t="str">
        <f t="shared" si="78"/>
        <v>-0-0-2-26-218</v>
      </c>
      <c r="AT222" s="57" t="str">
        <f t="shared" si="82"/>
        <v/>
      </c>
      <c r="AU222" s="57" t="str">
        <f t="shared" si="83"/>
        <v/>
      </c>
      <c r="AV222" s="57" t="str">
        <f t="shared" si="84"/>
        <v/>
      </c>
      <c r="AW222" s="57" t="str">
        <f t="shared" si="85"/>
        <v/>
      </c>
      <c r="AX222" s="57" t="str">
        <f t="shared" si="86"/>
        <v/>
      </c>
      <c r="AY222" s="57" t="str">
        <f t="shared" si="87"/>
        <v/>
      </c>
      <c r="AZ222" s="57" t="str">
        <f t="shared" si="88"/>
        <v/>
      </c>
      <c r="BA222" s="57" t="str">
        <f t="shared" si="89"/>
        <v/>
      </c>
      <c r="BB222" s="57" t="str">
        <f t="shared" si="90"/>
        <v/>
      </c>
      <c r="BC222" s="57" t="str">
        <f t="shared" si="91"/>
        <v/>
      </c>
      <c r="BD222" s="57" t="str">
        <f t="shared" si="92"/>
        <v/>
      </c>
      <c r="BE222" s="57" t="str">
        <f t="shared" si="93"/>
        <v/>
      </c>
      <c r="BF222" s="17" t="str">
        <f t="shared" si="79"/>
        <v/>
      </c>
      <c r="BG222" s="17" t="str">
        <f>IF(N222="","",AM222-'Patient Data'!$BG$4)</f>
        <v/>
      </c>
      <c r="BH222" s="18"/>
      <c r="BI222" s="17" t="str">
        <f>IF(O222="","",AO222-'Patient Data'!$BI$4)</f>
        <v/>
      </c>
      <c r="BK222" s="18"/>
      <c r="BL222" s="17" t="str">
        <f t="shared" si="80"/>
        <v/>
      </c>
      <c r="BM222" s="17" t="str">
        <f t="shared" si="81"/>
        <v/>
      </c>
      <c r="BN222" s="18"/>
    </row>
    <row r="223" spans="1:66" s="12" customFormat="1" ht="38.25" customHeight="1" thickBot="1">
      <c r="A223" s="47">
        <f t="shared" si="94"/>
        <v>0</v>
      </c>
      <c r="B223" s="47" t="str">
        <f t="shared" si="95"/>
        <v>2-26</v>
      </c>
      <c r="C223" s="32"/>
      <c r="D223" s="84" t="str">
        <f>$A223&amp;"-"&amp;$B223&amp;"-"&amp;TEXT(ROWS(D$5:D223),"000")</f>
        <v>0-2-26-219</v>
      </c>
      <c r="E223" s="101"/>
      <c r="F223" s="4"/>
      <c r="G223" s="4"/>
      <c r="H223" s="4"/>
      <c r="I223" s="4"/>
      <c r="J223" s="4"/>
      <c r="K223" s="102"/>
      <c r="L223" s="4"/>
      <c r="M223" s="4"/>
      <c r="N223" s="4"/>
      <c r="O223" s="4"/>
      <c r="P223" s="103"/>
      <c r="Q223" s="104"/>
      <c r="R223" s="100"/>
      <c r="S223" s="100"/>
      <c r="T223" s="65"/>
      <c r="U223" s="100"/>
      <c r="V223" s="100"/>
      <c r="W223" s="63"/>
      <c r="X223" s="63"/>
      <c r="Y223" s="63"/>
      <c r="Z223" s="63"/>
      <c r="AA223" s="65"/>
      <c r="AB223" s="65"/>
      <c r="AC223" s="65"/>
      <c r="AD223" s="65"/>
      <c r="AE223" s="65"/>
      <c r="AF223" s="100"/>
      <c r="AG223" s="100"/>
      <c r="AH223" s="65"/>
      <c r="AI223" s="57" t="str">
        <f t="shared" si="72"/>
        <v/>
      </c>
      <c r="AJ223" s="57" t="str">
        <f t="shared" si="73"/>
        <v/>
      </c>
      <c r="AK223" s="57" t="str">
        <f t="shared" si="74"/>
        <v/>
      </c>
      <c r="AL223" s="57" t="str">
        <f t="shared" si="75"/>
        <v/>
      </c>
      <c r="AM223" s="57" t="str">
        <f t="shared" si="76"/>
        <v/>
      </c>
      <c r="AN223" s="58" t="str">
        <f>IF(AM223&lt;'Patient Data'!$BG$4,"Labs complete w/in 45 minutes","")</f>
        <v/>
      </c>
      <c r="AO223" s="57" t="str">
        <f t="shared" si="77"/>
        <v/>
      </c>
      <c r="AP223" s="58" t="str">
        <f>IF(AO223&lt;'Patient Data'!$BI$4,"tPA w/in 60 minutes","")</f>
        <v/>
      </c>
      <c r="AQ223" s="58" t="str">
        <f>IF(BM223&lt;'Patient Data'!$BM$4,"tPA w/in 3 hours","")</f>
        <v/>
      </c>
      <c r="AR223" s="58" t="str">
        <f>IF(BF223&lt;'Patient Data'!$BF$4,"LSN within 3.5 hours","")</f>
        <v/>
      </c>
      <c r="AS223" s="58" t="str">
        <f t="shared" si="78"/>
        <v>-0-0-2-26-219</v>
      </c>
      <c r="AT223" s="57" t="str">
        <f t="shared" si="82"/>
        <v/>
      </c>
      <c r="AU223" s="57" t="str">
        <f t="shared" si="83"/>
        <v/>
      </c>
      <c r="AV223" s="57" t="str">
        <f t="shared" si="84"/>
        <v/>
      </c>
      <c r="AW223" s="57" t="str">
        <f t="shared" si="85"/>
        <v/>
      </c>
      <c r="AX223" s="57" t="str">
        <f t="shared" si="86"/>
        <v/>
      </c>
      <c r="AY223" s="57" t="str">
        <f t="shared" si="87"/>
        <v/>
      </c>
      <c r="AZ223" s="57" t="str">
        <f t="shared" si="88"/>
        <v/>
      </c>
      <c r="BA223" s="57" t="str">
        <f t="shared" si="89"/>
        <v/>
      </c>
      <c r="BB223" s="57" t="str">
        <f t="shared" si="90"/>
        <v/>
      </c>
      <c r="BC223" s="57" t="str">
        <f t="shared" si="91"/>
        <v/>
      </c>
      <c r="BD223" s="57" t="str">
        <f t="shared" si="92"/>
        <v/>
      </c>
      <c r="BE223" s="57" t="str">
        <f t="shared" si="93"/>
        <v/>
      </c>
      <c r="BF223" s="17" t="str">
        <f t="shared" si="79"/>
        <v/>
      </c>
      <c r="BG223" s="17" t="str">
        <f>IF(N223="","",AM223-'Patient Data'!$BG$4)</f>
        <v/>
      </c>
      <c r="BH223" s="18"/>
      <c r="BI223" s="17" t="str">
        <f>IF(O223="","",AO223-'Patient Data'!$BI$4)</f>
        <v/>
      </c>
      <c r="BK223" s="18"/>
      <c r="BL223" s="17" t="str">
        <f t="shared" si="80"/>
        <v/>
      </c>
      <c r="BM223" s="17" t="str">
        <f t="shared" si="81"/>
        <v/>
      </c>
      <c r="BN223" s="18"/>
    </row>
    <row r="224" spans="1:66" s="12" customFormat="1" ht="38.25" customHeight="1" thickBot="1">
      <c r="A224" s="47">
        <f t="shared" si="94"/>
        <v>0</v>
      </c>
      <c r="B224" s="47" t="str">
        <f t="shared" si="95"/>
        <v>2-26</v>
      </c>
      <c r="C224" s="32"/>
      <c r="D224" s="84" t="str">
        <f>$A224&amp;"-"&amp;$B224&amp;"-"&amp;TEXT(ROWS(D$5:D224),"000")</f>
        <v>0-2-26-220</v>
      </c>
      <c r="E224" s="101"/>
      <c r="F224" s="4"/>
      <c r="G224" s="4"/>
      <c r="H224" s="4"/>
      <c r="I224" s="4"/>
      <c r="J224" s="4"/>
      <c r="K224" s="102"/>
      <c r="L224" s="4"/>
      <c r="M224" s="4"/>
      <c r="N224" s="4"/>
      <c r="O224" s="4"/>
      <c r="P224" s="103"/>
      <c r="Q224" s="104"/>
      <c r="R224" s="100"/>
      <c r="S224" s="100"/>
      <c r="T224" s="65"/>
      <c r="U224" s="100"/>
      <c r="V224" s="100"/>
      <c r="W224" s="63"/>
      <c r="X224" s="63"/>
      <c r="Y224" s="63"/>
      <c r="Z224" s="63"/>
      <c r="AA224" s="65"/>
      <c r="AB224" s="65"/>
      <c r="AC224" s="65"/>
      <c r="AD224" s="65"/>
      <c r="AE224" s="65"/>
      <c r="AF224" s="100"/>
      <c r="AG224" s="100"/>
      <c r="AH224" s="65"/>
      <c r="AI224" s="57" t="str">
        <f t="shared" si="72"/>
        <v/>
      </c>
      <c r="AJ224" s="57" t="str">
        <f t="shared" si="73"/>
        <v/>
      </c>
      <c r="AK224" s="57" t="str">
        <f t="shared" si="74"/>
        <v/>
      </c>
      <c r="AL224" s="57" t="str">
        <f t="shared" si="75"/>
        <v/>
      </c>
      <c r="AM224" s="57" t="str">
        <f t="shared" si="76"/>
        <v/>
      </c>
      <c r="AN224" s="58" t="str">
        <f>IF(AM224&lt;'Patient Data'!$BG$4,"Labs complete w/in 45 minutes","")</f>
        <v/>
      </c>
      <c r="AO224" s="57" t="str">
        <f t="shared" si="77"/>
        <v/>
      </c>
      <c r="AP224" s="58" t="str">
        <f>IF(AO224&lt;'Patient Data'!$BI$4,"tPA w/in 60 minutes","")</f>
        <v/>
      </c>
      <c r="AQ224" s="58" t="str">
        <f>IF(BM224&lt;'Patient Data'!$BM$4,"tPA w/in 3 hours","")</f>
        <v/>
      </c>
      <c r="AR224" s="58" t="str">
        <f>IF(BF224&lt;'Patient Data'!$BF$4,"LSN within 3.5 hours","")</f>
        <v/>
      </c>
      <c r="AS224" s="58" t="str">
        <f t="shared" si="78"/>
        <v>-0-0-2-26-220</v>
      </c>
      <c r="AT224" s="57" t="str">
        <f t="shared" si="82"/>
        <v/>
      </c>
      <c r="AU224" s="57" t="str">
        <f t="shared" si="83"/>
        <v/>
      </c>
      <c r="AV224" s="57" t="str">
        <f t="shared" si="84"/>
        <v/>
      </c>
      <c r="AW224" s="57" t="str">
        <f t="shared" si="85"/>
        <v/>
      </c>
      <c r="AX224" s="57" t="str">
        <f t="shared" si="86"/>
        <v/>
      </c>
      <c r="AY224" s="57" t="str">
        <f t="shared" si="87"/>
        <v/>
      </c>
      <c r="AZ224" s="57" t="str">
        <f t="shared" si="88"/>
        <v/>
      </c>
      <c r="BA224" s="57" t="str">
        <f t="shared" si="89"/>
        <v/>
      </c>
      <c r="BB224" s="57" t="str">
        <f t="shared" si="90"/>
        <v/>
      </c>
      <c r="BC224" s="57" t="str">
        <f t="shared" si="91"/>
        <v/>
      </c>
      <c r="BD224" s="57" t="str">
        <f t="shared" si="92"/>
        <v/>
      </c>
      <c r="BE224" s="57" t="str">
        <f t="shared" si="93"/>
        <v/>
      </c>
      <c r="BF224" s="17" t="str">
        <f t="shared" si="79"/>
        <v/>
      </c>
      <c r="BG224" s="17" t="str">
        <f>IF(N224="","",AM224-'Patient Data'!$BG$4)</f>
        <v/>
      </c>
      <c r="BH224" s="18"/>
      <c r="BI224" s="17" t="str">
        <f>IF(O224="","",AO224-'Patient Data'!$BI$4)</f>
        <v/>
      </c>
      <c r="BK224" s="18"/>
      <c r="BL224" s="17" t="str">
        <f t="shared" si="80"/>
        <v/>
      </c>
      <c r="BM224" s="17" t="str">
        <f t="shared" si="81"/>
        <v/>
      </c>
      <c r="BN224" s="18"/>
    </row>
    <row r="225" spans="1:66" s="12" customFormat="1" ht="38.25" customHeight="1" thickBot="1">
      <c r="A225" s="47">
        <f t="shared" si="94"/>
        <v>0</v>
      </c>
      <c r="B225" s="47" t="str">
        <f t="shared" si="95"/>
        <v>2-26</v>
      </c>
      <c r="C225" s="32"/>
      <c r="D225" s="84" t="str">
        <f>$A225&amp;"-"&amp;$B225&amp;"-"&amp;TEXT(ROWS(D$5:D225),"000")</f>
        <v>0-2-26-221</v>
      </c>
      <c r="E225" s="101"/>
      <c r="F225" s="4"/>
      <c r="G225" s="4"/>
      <c r="H225" s="4"/>
      <c r="I225" s="4"/>
      <c r="J225" s="4"/>
      <c r="K225" s="102"/>
      <c r="L225" s="4"/>
      <c r="M225" s="4"/>
      <c r="N225" s="4"/>
      <c r="O225" s="4"/>
      <c r="P225" s="103"/>
      <c r="Q225" s="104"/>
      <c r="R225" s="100"/>
      <c r="S225" s="100"/>
      <c r="T225" s="65"/>
      <c r="U225" s="100"/>
      <c r="V225" s="100"/>
      <c r="W225" s="63"/>
      <c r="X225" s="63"/>
      <c r="Y225" s="63"/>
      <c r="Z225" s="63"/>
      <c r="AA225" s="65"/>
      <c r="AB225" s="65"/>
      <c r="AC225" s="65"/>
      <c r="AD225" s="65"/>
      <c r="AE225" s="65"/>
      <c r="AF225" s="100"/>
      <c r="AG225" s="100"/>
      <c r="AH225" s="65"/>
      <c r="AI225" s="57" t="str">
        <f t="shared" si="72"/>
        <v/>
      </c>
      <c r="AJ225" s="57" t="str">
        <f t="shared" si="73"/>
        <v/>
      </c>
      <c r="AK225" s="57" t="str">
        <f t="shared" si="74"/>
        <v/>
      </c>
      <c r="AL225" s="57" t="str">
        <f t="shared" si="75"/>
        <v/>
      </c>
      <c r="AM225" s="57" t="str">
        <f t="shared" si="76"/>
        <v/>
      </c>
      <c r="AN225" s="58" t="str">
        <f>IF(AM225&lt;'Patient Data'!$BG$4,"Labs complete w/in 45 minutes","")</f>
        <v/>
      </c>
      <c r="AO225" s="57" t="str">
        <f t="shared" si="77"/>
        <v/>
      </c>
      <c r="AP225" s="58" t="str">
        <f>IF(AO225&lt;'Patient Data'!$BI$4,"tPA w/in 60 minutes","")</f>
        <v/>
      </c>
      <c r="AQ225" s="58" t="str">
        <f>IF(BM225&lt;'Patient Data'!$BM$4,"tPA w/in 3 hours","")</f>
        <v/>
      </c>
      <c r="AR225" s="58" t="str">
        <f>IF(BF225&lt;'Patient Data'!$BF$4,"LSN within 3.5 hours","")</f>
        <v/>
      </c>
      <c r="AS225" s="58" t="str">
        <f t="shared" si="78"/>
        <v>-0-0-2-26-221</v>
      </c>
      <c r="AT225" s="57" t="str">
        <f t="shared" si="82"/>
        <v/>
      </c>
      <c r="AU225" s="57" t="str">
        <f t="shared" si="83"/>
        <v/>
      </c>
      <c r="AV225" s="57" t="str">
        <f t="shared" si="84"/>
        <v/>
      </c>
      <c r="AW225" s="57" t="str">
        <f t="shared" si="85"/>
        <v/>
      </c>
      <c r="AX225" s="57" t="str">
        <f t="shared" si="86"/>
        <v/>
      </c>
      <c r="AY225" s="57" t="str">
        <f t="shared" si="87"/>
        <v/>
      </c>
      <c r="AZ225" s="57" t="str">
        <f t="shared" si="88"/>
        <v/>
      </c>
      <c r="BA225" s="57" t="str">
        <f t="shared" si="89"/>
        <v/>
      </c>
      <c r="BB225" s="57" t="str">
        <f t="shared" si="90"/>
        <v/>
      </c>
      <c r="BC225" s="57" t="str">
        <f t="shared" si="91"/>
        <v/>
      </c>
      <c r="BD225" s="57" t="str">
        <f t="shared" si="92"/>
        <v/>
      </c>
      <c r="BE225" s="57" t="str">
        <f t="shared" si="93"/>
        <v/>
      </c>
      <c r="BF225" s="17" t="str">
        <f t="shared" si="79"/>
        <v/>
      </c>
      <c r="BG225" s="17" t="str">
        <f>IF(N225="","",AM225-'Patient Data'!$BG$4)</f>
        <v/>
      </c>
      <c r="BH225" s="18"/>
      <c r="BI225" s="17" t="str">
        <f>IF(O225="","",AO225-'Patient Data'!$BI$4)</f>
        <v/>
      </c>
      <c r="BK225" s="18"/>
      <c r="BL225" s="17" t="str">
        <f t="shared" si="80"/>
        <v/>
      </c>
      <c r="BM225" s="17" t="str">
        <f t="shared" si="81"/>
        <v/>
      </c>
      <c r="BN225" s="18"/>
    </row>
    <row r="226" spans="1:66" s="12" customFormat="1" ht="38.25" customHeight="1" thickBot="1">
      <c r="A226" s="47">
        <f t="shared" si="94"/>
        <v>0</v>
      </c>
      <c r="B226" s="47" t="str">
        <f t="shared" si="95"/>
        <v>2-26</v>
      </c>
      <c r="C226" s="32"/>
      <c r="D226" s="84" t="str">
        <f>$A226&amp;"-"&amp;$B226&amp;"-"&amp;TEXT(ROWS(D$5:D226),"000")</f>
        <v>0-2-26-222</v>
      </c>
      <c r="E226" s="101"/>
      <c r="F226" s="4"/>
      <c r="G226" s="4"/>
      <c r="H226" s="4"/>
      <c r="I226" s="4"/>
      <c r="J226" s="4"/>
      <c r="K226" s="102"/>
      <c r="L226" s="4"/>
      <c r="M226" s="4"/>
      <c r="N226" s="4"/>
      <c r="O226" s="4"/>
      <c r="P226" s="103"/>
      <c r="Q226" s="104"/>
      <c r="R226" s="100"/>
      <c r="S226" s="100"/>
      <c r="T226" s="65"/>
      <c r="U226" s="100"/>
      <c r="V226" s="100"/>
      <c r="W226" s="63"/>
      <c r="X226" s="63"/>
      <c r="Y226" s="63"/>
      <c r="Z226" s="63"/>
      <c r="AA226" s="65"/>
      <c r="AB226" s="65"/>
      <c r="AC226" s="65"/>
      <c r="AD226" s="65"/>
      <c r="AE226" s="65"/>
      <c r="AF226" s="100"/>
      <c r="AG226" s="100"/>
      <c r="AH226" s="65"/>
      <c r="AI226" s="57" t="str">
        <f t="shared" si="72"/>
        <v/>
      </c>
      <c r="AJ226" s="57" t="str">
        <f t="shared" si="73"/>
        <v/>
      </c>
      <c r="AK226" s="57" t="str">
        <f t="shared" si="74"/>
        <v/>
      </c>
      <c r="AL226" s="57" t="str">
        <f t="shared" si="75"/>
        <v/>
      </c>
      <c r="AM226" s="57" t="str">
        <f t="shared" si="76"/>
        <v/>
      </c>
      <c r="AN226" s="58" t="str">
        <f>IF(AM226&lt;'Patient Data'!$BG$4,"Labs complete w/in 45 minutes","")</f>
        <v/>
      </c>
      <c r="AO226" s="57" t="str">
        <f t="shared" si="77"/>
        <v/>
      </c>
      <c r="AP226" s="58" t="str">
        <f>IF(AO226&lt;'Patient Data'!$BI$4,"tPA w/in 60 minutes","")</f>
        <v/>
      </c>
      <c r="AQ226" s="58" t="str">
        <f>IF(BM226&lt;'Patient Data'!$BM$4,"tPA w/in 3 hours","")</f>
        <v/>
      </c>
      <c r="AR226" s="58" t="str">
        <f>IF(BF226&lt;'Patient Data'!$BF$4,"LSN within 3.5 hours","")</f>
        <v/>
      </c>
      <c r="AS226" s="58" t="str">
        <f t="shared" si="78"/>
        <v>-0-0-2-26-222</v>
      </c>
      <c r="AT226" s="57" t="str">
        <f t="shared" si="82"/>
        <v/>
      </c>
      <c r="AU226" s="57" t="str">
        <f t="shared" si="83"/>
        <v/>
      </c>
      <c r="AV226" s="57" t="str">
        <f t="shared" si="84"/>
        <v/>
      </c>
      <c r="AW226" s="57" t="str">
        <f t="shared" si="85"/>
        <v/>
      </c>
      <c r="AX226" s="57" t="str">
        <f t="shared" si="86"/>
        <v/>
      </c>
      <c r="AY226" s="57" t="str">
        <f t="shared" si="87"/>
        <v/>
      </c>
      <c r="AZ226" s="57" t="str">
        <f t="shared" si="88"/>
        <v/>
      </c>
      <c r="BA226" s="57" t="str">
        <f t="shared" si="89"/>
        <v/>
      </c>
      <c r="BB226" s="57" t="str">
        <f t="shared" si="90"/>
        <v/>
      </c>
      <c r="BC226" s="57" t="str">
        <f t="shared" si="91"/>
        <v/>
      </c>
      <c r="BD226" s="57" t="str">
        <f t="shared" si="92"/>
        <v/>
      </c>
      <c r="BE226" s="57" t="str">
        <f t="shared" si="93"/>
        <v/>
      </c>
      <c r="BF226" s="17" t="str">
        <f t="shared" si="79"/>
        <v/>
      </c>
      <c r="BG226" s="17" t="str">
        <f>IF(N226="","",AM226-'Patient Data'!$BG$4)</f>
        <v/>
      </c>
      <c r="BH226" s="18"/>
      <c r="BI226" s="17" t="str">
        <f>IF(O226="","",AO226-'Patient Data'!$BI$4)</f>
        <v/>
      </c>
      <c r="BK226" s="18"/>
      <c r="BL226" s="17" t="str">
        <f t="shared" si="80"/>
        <v/>
      </c>
      <c r="BM226" s="17" t="str">
        <f t="shared" si="81"/>
        <v/>
      </c>
      <c r="BN226" s="18"/>
    </row>
    <row r="227" spans="1:66" s="12" customFormat="1" ht="38.25" customHeight="1" thickBot="1">
      <c r="A227" s="47">
        <f t="shared" si="94"/>
        <v>0</v>
      </c>
      <c r="B227" s="47" t="str">
        <f t="shared" si="95"/>
        <v>2-26</v>
      </c>
      <c r="C227" s="32"/>
      <c r="D227" s="84" t="str">
        <f>$A227&amp;"-"&amp;$B227&amp;"-"&amp;TEXT(ROWS(D$5:D227),"000")</f>
        <v>0-2-26-223</v>
      </c>
      <c r="E227" s="101"/>
      <c r="F227" s="4"/>
      <c r="G227" s="4"/>
      <c r="H227" s="4"/>
      <c r="I227" s="4"/>
      <c r="J227" s="4"/>
      <c r="K227" s="102"/>
      <c r="L227" s="4"/>
      <c r="M227" s="4"/>
      <c r="N227" s="4"/>
      <c r="O227" s="4"/>
      <c r="P227" s="103"/>
      <c r="Q227" s="104"/>
      <c r="R227" s="100"/>
      <c r="S227" s="100"/>
      <c r="T227" s="65"/>
      <c r="U227" s="100"/>
      <c r="V227" s="100"/>
      <c r="W227" s="63"/>
      <c r="X227" s="63"/>
      <c r="Y227" s="63"/>
      <c r="Z227" s="63"/>
      <c r="AA227" s="65"/>
      <c r="AB227" s="65"/>
      <c r="AC227" s="65"/>
      <c r="AD227" s="65"/>
      <c r="AE227" s="65"/>
      <c r="AF227" s="100"/>
      <c r="AG227" s="100"/>
      <c r="AH227" s="65"/>
      <c r="AI227" s="57" t="str">
        <f t="shared" si="72"/>
        <v/>
      </c>
      <c r="AJ227" s="57" t="str">
        <f t="shared" si="73"/>
        <v/>
      </c>
      <c r="AK227" s="57" t="str">
        <f t="shared" si="74"/>
        <v/>
      </c>
      <c r="AL227" s="57" t="str">
        <f t="shared" si="75"/>
        <v/>
      </c>
      <c r="AM227" s="57" t="str">
        <f t="shared" si="76"/>
        <v/>
      </c>
      <c r="AN227" s="58" t="str">
        <f>IF(AM227&lt;'Patient Data'!$BG$4,"Labs complete w/in 45 minutes","")</f>
        <v/>
      </c>
      <c r="AO227" s="57" t="str">
        <f t="shared" si="77"/>
        <v/>
      </c>
      <c r="AP227" s="58" t="str">
        <f>IF(AO227&lt;'Patient Data'!$BI$4,"tPA w/in 60 minutes","")</f>
        <v/>
      </c>
      <c r="AQ227" s="58" t="str">
        <f>IF(BM227&lt;'Patient Data'!$BM$4,"tPA w/in 3 hours","")</f>
        <v/>
      </c>
      <c r="AR227" s="58" t="str">
        <f>IF(BF227&lt;'Patient Data'!$BF$4,"LSN within 3.5 hours","")</f>
        <v/>
      </c>
      <c r="AS227" s="58" t="str">
        <f t="shared" si="78"/>
        <v>-0-0-2-26-223</v>
      </c>
      <c r="AT227" s="57" t="str">
        <f t="shared" si="82"/>
        <v/>
      </c>
      <c r="AU227" s="57" t="str">
        <f t="shared" si="83"/>
        <v/>
      </c>
      <c r="AV227" s="57" t="str">
        <f t="shared" si="84"/>
        <v/>
      </c>
      <c r="AW227" s="57" t="str">
        <f t="shared" si="85"/>
        <v/>
      </c>
      <c r="AX227" s="57" t="str">
        <f t="shared" si="86"/>
        <v/>
      </c>
      <c r="AY227" s="57" t="str">
        <f t="shared" si="87"/>
        <v/>
      </c>
      <c r="AZ227" s="57" t="str">
        <f t="shared" si="88"/>
        <v/>
      </c>
      <c r="BA227" s="57" t="str">
        <f t="shared" si="89"/>
        <v/>
      </c>
      <c r="BB227" s="57" t="str">
        <f t="shared" si="90"/>
        <v/>
      </c>
      <c r="BC227" s="57" t="str">
        <f t="shared" si="91"/>
        <v/>
      </c>
      <c r="BD227" s="57" t="str">
        <f t="shared" si="92"/>
        <v/>
      </c>
      <c r="BE227" s="57" t="str">
        <f t="shared" si="93"/>
        <v/>
      </c>
      <c r="BF227" s="17" t="str">
        <f t="shared" si="79"/>
        <v/>
      </c>
      <c r="BG227" s="17" t="str">
        <f>IF(N227="","",AM227-'Patient Data'!$BG$4)</f>
        <v/>
      </c>
      <c r="BH227" s="18"/>
      <c r="BI227" s="17" t="str">
        <f>IF(O227="","",AO227-'Patient Data'!$BI$4)</f>
        <v/>
      </c>
      <c r="BK227" s="18"/>
      <c r="BL227" s="17" t="str">
        <f t="shared" si="80"/>
        <v/>
      </c>
      <c r="BM227" s="17" t="str">
        <f t="shared" si="81"/>
        <v/>
      </c>
      <c r="BN227" s="18"/>
    </row>
    <row r="228" spans="1:66" s="12" customFormat="1" ht="38.25" customHeight="1" thickBot="1">
      <c r="A228" s="47">
        <f t="shared" si="94"/>
        <v>0</v>
      </c>
      <c r="B228" s="47" t="str">
        <f t="shared" si="95"/>
        <v>2-26</v>
      </c>
      <c r="C228" s="32"/>
      <c r="D228" s="84" t="str">
        <f>$A228&amp;"-"&amp;$B228&amp;"-"&amp;TEXT(ROWS(D$5:D228),"000")</f>
        <v>0-2-26-224</v>
      </c>
      <c r="E228" s="101"/>
      <c r="F228" s="4"/>
      <c r="G228" s="4"/>
      <c r="H228" s="4"/>
      <c r="I228" s="4"/>
      <c r="J228" s="4"/>
      <c r="K228" s="102"/>
      <c r="L228" s="4"/>
      <c r="M228" s="4"/>
      <c r="N228" s="4"/>
      <c r="O228" s="4"/>
      <c r="P228" s="103"/>
      <c r="Q228" s="104"/>
      <c r="R228" s="100"/>
      <c r="S228" s="100"/>
      <c r="T228" s="65"/>
      <c r="U228" s="100"/>
      <c r="V228" s="100"/>
      <c r="W228" s="63"/>
      <c r="X228" s="63"/>
      <c r="Y228" s="63"/>
      <c r="Z228" s="63"/>
      <c r="AA228" s="65"/>
      <c r="AB228" s="65"/>
      <c r="AC228" s="65"/>
      <c r="AD228" s="65"/>
      <c r="AE228" s="65"/>
      <c r="AF228" s="100"/>
      <c r="AG228" s="100"/>
      <c r="AH228" s="65"/>
      <c r="AI228" s="57" t="str">
        <f t="shared" si="72"/>
        <v/>
      </c>
      <c r="AJ228" s="57" t="str">
        <f t="shared" si="73"/>
        <v/>
      </c>
      <c r="AK228" s="57" t="str">
        <f t="shared" si="74"/>
        <v/>
      </c>
      <c r="AL228" s="57" t="str">
        <f t="shared" si="75"/>
        <v/>
      </c>
      <c r="AM228" s="57" t="str">
        <f t="shared" si="76"/>
        <v/>
      </c>
      <c r="AN228" s="58" t="str">
        <f>IF(AM228&lt;'Patient Data'!$BG$4,"Labs complete w/in 45 minutes","")</f>
        <v/>
      </c>
      <c r="AO228" s="57" t="str">
        <f t="shared" si="77"/>
        <v/>
      </c>
      <c r="AP228" s="58" t="str">
        <f>IF(AO228&lt;'Patient Data'!$BI$4,"tPA w/in 60 minutes","")</f>
        <v/>
      </c>
      <c r="AQ228" s="58" t="str">
        <f>IF(BM228&lt;'Patient Data'!$BM$4,"tPA w/in 3 hours","")</f>
        <v/>
      </c>
      <c r="AR228" s="58" t="str">
        <f>IF(BF228&lt;'Patient Data'!$BF$4,"LSN within 3.5 hours","")</f>
        <v/>
      </c>
      <c r="AS228" s="58" t="str">
        <f t="shared" si="78"/>
        <v>-0-0-2-26-224</v>
      </c>
      <c r="AT228" s="57" t="str">
        <f t="shared" si="82"/>
        <v/>
      </c>
      <c r="AU228" s="57" t="str">
        <f t="shared" si="83"/>
        <v/>
      </c>
      <c r="AV228" s="57" t="str">
        <f t="shared" si="84"/>
        <v/>
      </c>
      <c r="AW228" s="57" t="str">
        <f t="shared" si="85"/>
        <v/>
      </c>
      <c r="AX228" s="57" t="str">
        <f t="shared" si="86"/>
        <v/>
      </c>
      <c r="AY228" s="57" t="str">
        <f t="shared" si="87"/>
        <v/>
      </c>
      <c r="AZ228" s="57" t="str">
        <f t="shared" si="88"/>
        <v/>
      </c>
      <c r="BA228" s="57" t="str">
        <f t="shared" si="89"/>
        <v/>
      </c>
      <c r="BB228" s="57" t="str">
        <f t="shared" si="90"/>
        <v/>
      </c>
      <c r="BC228" s="57" t="str">
        <f t="shared" si="91"/>
        <v/>
      </c>
      <c r="BD228" s="57" t="str">
        <f t="shared" si="92"/>
        <v/>
      </c>
      <c r="BE228" s="57" t="str">
        <f t="shared" si="93"/>
        <v/>
      </c>
      <c r="BF228" s="17" t="str">
        <f t="shared" si="79"/>
        <v/>
      </c>
      <c r="BG228" s="17" t="str">
        <f>IF(N228="","",AM228-'Patient Data'!$BG$4)</f>
        <v/>
      </c>
      <c r="BH228" s="18"/>
      <c r="BI228" s="17" t="str">
        <f>IF(O228="","",AO228-'Patient Data'!$BI$4)</f>
        <v/>
      </c>
      <c r="BK228" s="18"/>
      <c r="BL228" s="17" t="str">
        <f t="shared" si="80"/>
        <v/>
      </c>
      <c r="BM228" s="17" t="str">
        <f t="shared" si="81"/>
        <v/>
      </c>
      <c r="BN228" s="18"/>
    </row>
    <row r="229" spans="1:66" s="12" customFormat="1" ht="38.25" customHeight="1" thickBot="1">
      <c r="A229" s="47">
        <f t="shared" si="94"/>
        <v>0</v>
      </c>
      <c r="B229" s="47" t="str">
        <f t="shared" si="95"/>
        <v>2-26</v>
      </c>
      <c r="C229" s="32"/>
      <c r="D229" s="84" t="str">
        <f>$A229&amp;"-"&amp;$B229&amp;"-"&amp;TEXT(ROWS(D$5:D229),"000")</f>
        <v>0-2-26-225</v>
      </c>
      <c r="E229" s="101"/>
      <c r="F229" s="4"/>
      <c r="G229" s="4"/>
      <c r="H229" s="4"/>
      <c r="I229" s="4"/>
      <c r="J229" s="4"/>
      <c r="K229" s="102"/>
      <c r="L229" s="4"/>
      <c r="M229" s="4"/>
      <c r="N229" s="4"/>
      <c r="O229" s="4"/>
      <c r="P229" s="103"/>
      <c r="Q229" s="104"/>
      <c r="R229" s="100"/>
      <c r="S229" s="100"/>
      <c r="T229" s="65"/>
      <c r="U229" s="100"/>
      <c r="V229" s="100"/>
      <c r="W229" s="63"/>
      <c r="X229" s="63"/>
      <c r="Y229" s="63"/>
      <c r="Z229" s="63"/>
      <c r="AA229" s="65"/>
      <c r="AB229" s="65"/>
      <c r="AC229" s="65"/>
      <c r="AD229" s="65"/>
      <c r="AE229" s="65"/>
      <c r="AF229" s="100"/>
      <c r="AG229" s="100"/>
      <c r="AH229" s="65"/>
      <c r="AI229" s="57" t="str">
        <f t="shared" si="72"/>
        <v/>
      </c>
      <c r="AJ229" s="57" t="str">
        <f t="shared" si="73"/>
        <v/>
      </c>
      <c r="AK229" s="57" t="str">
        <f t="shared" si="74"/>
        <v/>
      </c>
      <c r="AL229" s="57" t="str">
        <f t="shared" si="75"/>
        <v/>
      </c>
      <c r="AM229" s="57" t="str">
        <f t="shared" si="76"/>
        <v/>
      </c>
      <c r="AN229" s="58" t="str">
        <f>IF(AM229&lt;'Patient Data'!$BG$4,"Labs complete w/in 45 minutes","")</f>
        <v/>
      </c>
      <c r="AO229" s="57" t="str">
        <f t="shared" si="77"/>
        <v/>
      </c>
      <c r="AP229" s="58" t="str">
        <f>IF(AO229&lt;'Patient Data'!$BI$4,"tPA w/in 60 minutes","")</f>
        <v/>
      </c>
      <c r="AQ229" s="58" t="str">
        <f>IF(BM229&lt;'Patient Data'!$BM$4,"tPA w/in 3 hours","")</f>
        <v/>
      </c>
      <c r="AR229" s="58" t="str">
        <f>IF(BF229&lt;'Patient Data'!$BF$4,"LSN within 3.5 hours","")</f>
        <v/>
      </c>
      <c r="AS229" s="58" t="str">
        <f t="shared" si="78"/>
        <v>-0-0-2-26-225</v>
      </c>
      <c r="AT229" s="57" t="str">
        <f t="shared" si="82"/>
        <v/>
      </c>
      <c r="AU229" s="57" t="str">
        <f t="shared" si="83"/>
        <v/>
      </c>
      <c r="AV229" s="57" t="str">
        <f t="shared" si="84"/>
        <v/>
      </c>
      <c r="AW229" s="57" t="str">
        <f t="shared" si="85"/>
        <v/>
      </c>
      <c r="AX229" s="57" t="str">
        <f t="shared" si="86"/>
        <v/>
      </c>
      <c r="AY229" s="57" t="str">
        <f t="shared" si="87"/>
        <v/>
      </c>
      <c r="AZ229" s="57" t="str">
        <f t="shared" si="88"/>
        <v/>
      </c>
      <c r="BA229" s="57" t="str">
        <f t="shared" si="89"/>
        <v/>
      </c>
      <c r="BB229" s="57" t="str">
        <f t="shared" si="90"/>
        <v/>
      </c>
      <c r="BC229" s="57" t="str">
        <f t="shared" si="91"/>
        <v/>
      </c>
      <c r="BD229" s="57" t="str">
        <f t="shared" si="92"/>
        <v/>
      </c>
      <c r="BE229" s="57" t="str">
        <f t="shared" si="93"/>
        <v/>
      </c>
      <c r="BF229" s="17" t="str">
        <f t="shared" si="79"/>
        <v/>
      </c>
      <c r="BG229" s="17" t="str">
        <f>IF(N229="","",AM229-'Patient Data'!$BG$4)</f>
        <v/>
      </c>
      <c r="BH229" s="18"/>
      <c r="BI229" s="17" t="str">
        <f>IF(O229="","",AO229-'Patient Data'!$BI$4)</f>
        <v/>
      </c>
      <c r="BK229" s="18"/>
      <c r="BL229" s="17" t="str">
        <f t="shared" si="80"/>
        <v/>
      </c>
      <c r="BM229" s="17" t="str">
        <f t="shared" si="81"/>
        <v/>
      </c>
      <c r="BN229" s="18"/>
    </row>
    <row r="230" spans="1:66" s="12" customFormat="1" ht="38.25" customHeight="1" thickBot="1">
      <c r="A230" s="47">
        <f t="shared" si="94"/>
        <v>0</v>
      </c>
      <c r="B230" s="47" t="str">
        <f t="shared" si="95"/>
        <v>2-26</v>
      </c>
      <c r="C230" s="32"/>
      <c r="D230" s="84" t="str">
        <f>$A230&amp;"-"&amp;$B230&amp;"-"&amp;TEXT(ROWS(D$5:D230),"000")</f>
        <v>0-2-26-226</v>
      </c>
      <c r="E230" s="101"/>
      <c r="F230" s="4"/>
      <c r="G230" s="4"/>
      <c r="H230" s="4"/>
      <c r="I230" s="4"/>
      <c r="J230" s="4"/>
      <c r="K230" s="102"/>
      <c r="L230" s="4"/>
      <c r="M230" s="4"/>
      <c r="N230" s="4"/>
      <c r="O230" s="4"/>
      <c r="P230" s="103"/>
      <c r="Q230" s="104"/>
      <c r="R230" s="100"/>
      <c r="S230" s="100"/>
      <c r="T230" s="65"/>
      <c r="U230" s="100"/>
      <c r="V230" s="100"/>
      <c r="W230" s="63"/>
      <c r="X230" s="63"/>
      <c r="Y230" s="63"/>
      <c r="Z230" s="63"/>
      <c r="AA230" s="65"/>
      <c r="AB230" s="65"/>
      <c r="AC230" s="65"/>
      <c r="AD230" s="65"/>
      <c r="AE230" s="65"/>
      <c r="AF230" s="100"/>
      <c r="AG230" s="100"/>
      <c r="AH230" s="65"/>
      <c r="AI230" s="57" t="str">
        <f t="shared" si="72"/>
        <v/>
      </c>
      <c r="AJ230" s="57" t="str">
        <f t="shared" si="73"/>
        <v/>
      </c>
      <c r="AK230" s="57" t="str">
        <f t="shared" si="74"/>
        <v/>
      </c>
      <c r="AL230" s="57" t="str">
        <f t="shared" si="75"/>
        <v/>
      </c>
      <c r="AM230" s="57" t="str">
        <f t="shared" si="76"/>
        <v/>
      </c>
      <c r="AN230" s="58" t="str">
        <f>IF(AM230&lt;'Patient Data'!$BG$4,"Labs complete w/in 45 minutes","")</f>
        <v/>
      </c>
      <c r="AO230" s="57" t="str">
        <f t="shared" si="77"/>
        <v/>
      </c>
      <c r="AP230" s="58" t="str">
        <f>IF(AO230&lt;'Patient Data'!$BI$4,"tPA w/in 60 minutes","")</f>
        <v/>
      </c>
      <c r="AQ230" s="58" t="str">
        <f>IF(BM230&lt;'Patient Data'!$BM$4,"tPA w/in 3 hours","")</f>
        <v/>
      </c>
      <c r="AR230" s="58" t="str">
        <f>IF(BF230&lt;'Patient Data'!$BF$4,"LSN within 3.5 hours","")</f>
        <v/>
      </c>
      <c r="AS230" s="58" t="str">
        <f t="shared" si="78"/>
        <v>-0-0-2-26-226</v>
      </c>
      <c r="AT230" s="57" t="str">
        <f t="shared" si="82"/>
        <v/>
      </c>
      <c r="AU230" s="57" t="str">
        <f t="shared" si="83"/>
        <v/>
      </c>
      <c r="AV230" s="57" t="str">
        <f t="shared" si="84"/>
        <v/>
      </c>
      <c r="AW230" s="57" t="str">
        <f t="shared" si="85"/>
        <v/>
      </c>
      <c r="AX230" s="57" t="str">
        <f t="shared" si="86"/>
        <v/>
      </c>
      <c r="AY230" s="57" t="str">
        <f t="shared" si="87"/>
        <v/>
      </c>
      <c r="AZ230" s="57" t="str">
        <f t="shared" si="88"/>
        <v/>
      </c>
      <c r="BA230" s="57" t="str">
        <f t="shared" si="89"/>
        <v/>
      </c>
      <c r="BB230" s="57" t="str">
        <f t="shared" si="90"/>
        <v/>
      </c>
      <c r="BC230" s="57" t="str">
        <f t="shared" si="91"/>
        <v/>
      </c>
      <c r="BD230" s="57" t="str">
        <f t="shared" si="92"/>
        <v/>
      </c>
      <c r="BE230" s="57" t="str">
        <f t="shared" si="93"/>
        <v/>
      </c>
      <c r="BF230" s="17" t="str">
        <f t="shared" si="79"/>
        <v/>
      </c>
      <c r="BG230" s="17" t="str">
        <f>IF(N230="","",AM230-'Patient Data'!$BG$4)</f>
        <v/>
      </c>
      <c r="BH230" s="18"/>
      <c r="BI230" s="17" t="str">
        <f>IF(O230="","",AO230-'Patient Data'!$BI$4)</f>
        <v/>
      </c>
      <c r="BK230" s="18"/>
      <c r="BL230" s="17" t="str">
        <f t="shared" si="80"/>
        <v/>
      </c>
      <c r="BM230" s="17" t="str">
        <f t="shared" si="81"/>
        <v/>
      </c>
      <c r="BN230" s="18"/>
    </row>
    <row r="231" spans="1:66" s="12" customFormat="1" ht="38.25" customHeight="1" thickBot="1">
      <c r="A231" s="47">
        <f t="shared" si="94"/>
        <v>0</v>
      </c>
      <c r="B231" s="47" t="str">
        <f t="shared" si="95"/>
        <v>2-26</v>
      </c>
      <c r="C231" s="32"/>
      <c r="D231" s="84" t="str">
        <f>$A231&amp;"-"&amp;$B231&amp;"-"&amp;TEXT(ROWS(D$5:D231),"000")</f>
        <v>0-2-26-227</v>
      </c>
      <c r="E231" s="101"/>
      <c r="F231" s="4"/>
      <c r="G231" s="4"/>
      <c r="H231" s="4"/>
      <c r="I231" s="4"/>
      <c r="J231" s="4"/>
      <c r="K231" s="102"/>
      <c r="L231" s="4"/>
      <c r="M231" s="4"/>
      <c r="N231" s="4"/>
      <c r="O231" s="4"/>
      <c r="P231" s="103"/>
      <c r="Q231" s="104"/>
      <c r="R231" s="100"/>
      <c r="S231" s="100"/>
      <c r="T231" s="65"/>
      <c r="U231" s="100"/>
      <c r="V231" s="100"/>
      <c r="W231" s="63"/>
      <c r="X231" s="63"/>
      <c r="Y231" s="63"/>
      <c r="Z231" s="63"/>
      <c r="AA231" s="65"/>
      <c r="AB231" s="65"/>
      <c r="AC231" s="65"/>
      <c r="AD231" s="65"/>
      <c r="AE231" s="65"/>
      <c r="AF231" s="100"/>
      <c r="AG231" s="100"/>
      <c r="AH231" s="65"/>
      <c r="AI231" s="57" t="str">
        <f t="shared" si="72"/>
        <v/>
      </c>
      <c r="AJ231" s="57" t="str">
        <f t="shared" si="73"/>
        <v/>
      </c>
      <c r="AK231" s="57" t="str">
        <f t="shared" si="74"/>
        <v/>
      </c>
      <c r="AL231" s="57" t="str">
        <f t="shared" si="75"/>
        <v/>
      </c>
      <c r="AM231" s="57" t="str">
        <f t="shared" si="76"/>
        <v/>
      </c>
      <c r="AN231" s="58" t="str">
        <f>IF(AM231&lt;'Patient Data'!$BG$4,"Labs complete w/in 45 minutes","")</f>
        <v/>
      </c>
      <c r="AO231" s="57" t="str">
        <f t="shared" si="77"/>
        <v/>
      </c>
      <c r="AP231" s="58" t="str">
        <f>IF(AO231&lt;'Patient Data'!$BI$4,"tPA w/in 60 minutes","")</f>
        <v/>
      </c>
      <c r="AQ231" s="58" t="str">
        <f>IF(BM231&lt;'Patient Data'!$BM$4,"tPA w/in 3 hours","")</f>
        <v/>
      </c>
      <c r="AR231" s="58" t="str">
        <f>IF(BF231&lt;'Patient Data'!$BF$4,"LSN within 3.5 hours","")</f>
        <v/>
      </c>
      <c r="AS231" s="58" t="str">
        <f t="shared" si="78"/>
        <v>-0-0-2-26-227</v>
      </c>
      <c r="AT231" s="57" t="str">
        <f t="shared" si="82"/>
        <v/>
      </c>
      <c r="AU231" s="57" t="str">
        <f t="shared" si="83"/>
        <v/>
      </c>
      <c r="AV231" s="57" t="str">
        <f t="shared" si="84"/>
        <v/>
      </c>
      <c r="AW231" s="57" t="str">
        <f t="shared" si="85"/>
        <v/>
      </c>
      <c r="AX231" s="57" t="str">
        <f t="shared" si="86"/>
        <v/>
      </c>
      <c r="AY231" s="57" t="str">
        <f t="shared" si="87"/>
        <v/>
      </c>
      <c r="AZ231" s="57" t="str">
        <f t="shared" si="88"/>
        <v/>
      </c>
      <c r="BA231" s="57" t="str">
        <f t="shared" si="89"/>
        <v/>
      </c>
      <c r="BB231" s="57" t="str">
        <f t="shared" si="90"/>
        <v/>
      </c>
      <c r="BC231" s="57" t="str">
        <f t="shared" si="91"/>
        <v/>
      </c>
      <c r="BD231" s="57" t="str">
        <f t="shared" si="92"/>
        <v/>
      </c>
      <c r="BE231" s="57" t="str">
        <f t="shared" si="93"/>
        <v/>
      </c>
      <c r="BF231" s="17" t="str">
        <f t="shared" si="79"/>
        <v/>
      </c>
      <c r="BG231" s="17" t="str">
        <f>IF(N231="","",AM231-'Patient Data'!$BG$4)</f>
        <v/>
      </c>
      <c r="BH231" s="18"/>
      <c r="BI231" s="17" t="str">
        <f>IF(O231="","",AO231-'Patient Data'!$BI$4)</f>
        <v/>
      </c>
      <c r="BK231" s="18"/>
      <c r="BL231" s="17" t="str">
        <f t="shared" si="80"/>
        <v/>
      </c>
      <c r="BM231" s="17" t="str">
        <f t="shared" si="81"/>
        <v/>
      </c>
      <c r="BN231" s="18"/>
    </row>
    <row r="232" spans="1:66" s="12" customFormat="1" ht="38.25" customHeight="1" thickBot="1">
      <c r="A232" s="47">
        <f t="shared" si="94"/>
        <v>0</v>
      </c>
      <c r="B232" s="47" t="str">
        <f t="shared" si="95"/>
        <v>2-26</v>
      </c>
      <c r="C232" s="32"/>
      <c r="D232" s="84" t="str">
        <f>$A232&amp;"-"&amp;$B232&amp;"-"&amp;TEXT(ROWS(D$5:D232),"000")</f>
        <v>0-2-26-228</v>
      </c>
      <c r="E232" s="101"/>
      <c r="F232" s="4"/>
      <c r="G232" s="4"/>
      <c r="H232" s="4"/>
      <c r="I232" s="4"/>
      <c r="J232" s="4"/>
      <c r="K232" s="102"/>
      <c r="L232" s="4"/>
      <c r="M232" s="4"/>
      <c r="N232" s="4"/>
      <c r="O232" s="4"/>
      <c r="P232" s="103"/>
      <c r="Q232" s="104"/>
      <c r="R232" s="100"/>
      <c r="S232" s="100"/>
      <c r="T232" s="65"/>
      <c r="U232" s="100"/>
      <c r="V232" s="100"/>
      <c r="W232" s="63"/>
      <c r="X232" s="63"/>
      <c r="Y232" s="63"/>
      <c r="Z232" s="63"/>
      <c r="AA232" s="65"/>
      <c r="AB232" s="65"/>
      <c r="AC232" s="65"/>
      <c r="AD232" s="65"/>
      <c r="AE232" s="65"/>
      <c r="AF232" s="100"/>
      <c r="AG232" s="100"/>
      <c r="AH232" s="65"/>
      <c r="AI232" s="57" t="str">
        <f t="shared" si="72"/>
        <v/>
      </c>
      <c r="AJ232" s="57" t="str">
        <f t="shared" si="73"/>
        <v/>
      </c>
      <c r="AK232" s="57" t="str">
        <f t="shared" si="74"/>
        <v/>
      </c>
      <c r="AL232" s="57" t="str">
        <f t="shared" si="75"/>
        <v/>
      </c>
      <c r="AM232" s="57" t="str">
        <f t="shared" si="76"/>
        <v/>
      </c>
      <c r="AN232" s="58" t="str">
        <f>IF(AM232&lt;'Patient Data'!$BG$4,"Labs complete w/in 45 minutes","")</f>
        <v/>
      </c>
      <c r="AO232" s="57" t="str">
        <f t="shared" si="77"/>
        <v/>
      </c>
      <c r="AP232" s="58" t="str">
        <f>IF(AO232&lt;'Patient Data'!$BI$4,"tPA w/in 60 minutes","")</f>
        <v/>
      </c>
      <c r="AQ232" s="58" t="str">
        <f>IF(BM232&lt;'Patient Data'!$BM$4,"tPA w/in 3 hours","")</f>
        <v/>
      </c>
      <c r="AR232" s="58" t="str">
        <f>IF(BF232&lt;'Patient Data'!$BF$4,"LSN within 3.5 hours","")</f>
        <v/>
      </c>
      <c r="AS232" s="58" t="str">
        <f t="shared" si="78"/>
        <v>-0-0-2-26-228</v>
      </c>
      <c r="AT232" s="57" t="str">
        <f t="shared" si="82"/>
        <v/>
      </c>
      <c r="AU232" s="57" t="str">
        <f t="shared" si="83"/>
        <v/>
      </c>
      <c r="AV232" s="57" t="str">
        <f t="shared" si="84"/>
        <v/>
      </c>
      <c r="AW232" s="57" t="str">
        <f t="shared" si="85"/>
        <v/>
      </c>
      <c r="AX232" s="57" t="str">
        <f t="shared" si="86"/>
        <v/>
      </c>
      <c r="AY232" s="57" t="str">
        <f t="shared" si="87"/>
        <v/>
      </c>
      <c r="AZ232" s="57" t="str">
        <f t="shared" si="88"/>
        <v/>
      </c>
      <c r="BA232" s="57" t="str">
        <f t="shared" si="89"/>
        <v/>
      </c>
      <c r="BB232" s="57" t="str">
        <f t="shared" si="90"/>
        <v/>
      </c>
      <c r="BC232" s="57" t="str">
        <f t="shared" si="91"/>
        <v/>
      </c>
      <c r="BD232" s="57" t="str">
        <f t="shared" si="92"/>
        <v/>
      </c>
      <c r="BE232" s="57" t="str">
        <f t="shared" si="93"/>
        <v/>
      </c>
      <c r="BF232" s="17" t="str">
        <f t="shared" si="79"/>
        <v/>
      </c>
      <c r="BG232" s="17" t="str">
        <f>IF(N232="","",AM232-'Patient Data'!$BG$4)</f>
        <v/>
      </c>
      <c r="BH232" s="18"/>
      <c r="BI232" s="17" t="str">
        <f>IF(O232="","",AO232-'Patient Data'!$BI$4)</f>
        <v/>
      </c>
      <c r="BK232" s="18"/>
      <c r="BL232" s="17" t="str">
        <f t="shared" si="80"/>
        <v/>
      </c>
      <c r="BM232" s="17" t="str">
        <f t="shared" si="81"/>
        <v/>
      </c>
      <c r="BN232" s="18"/>
    </row>
    <row r="233" spans="1:66" s="12" customFormat="1" ht="38.25" customHeight="1" thickBot="1">
      <c r="A233" s="47">
        <f t="shared" si="94"/>
        <v>0</v>
      </c>
      <c r="B233" s="47" t="str">
        <f t="shared" si="95"/>
        <v>2-26</v>
      </c>
      <c r="C233" s="32"/>
      <c r="D233" s="84" t="str">
        <f>$A233&amp;"-"&amp;$B233&amp;"-"&amp;TEXT(ROWS(D$5:D233),"000")</f>
        <v>0-2-26-229</v>
      </c>
      <c r="E233" s="101"/>
      <c r="F233" s="4"/>
      <c r="G233" s="4"/>
      <c r="H233" s="4"/>
      <c r="I233" s="4"/>
      <c r="J233" s="4"/>
      <c r="K233" s="102"/>
      <c r="L233" s="4"/>
      <c r="M233" s="4"/>
      <c r="N233" s="4"/>
      <c r="O233" s="4"/>
      <c r="P233" s="103"/>
      <c r="Q233" s="104"/>
      <c r="R233" s="100"/>
      <c r="S233" s="100"/>
      <c r="T233" s="65"/>
      <c r="U233" s="100"/>
      <c r="V233" s="100"/>
      <c r="W233" s="63"/>
      <c r="X233" s="63"/>
      <c r="Y233" s="63"/>
      <c r="Z233" s="63"/>
      <c r="AA233" s="65"/>
      <c r="AB233" s="65"/>
      <c r="AC233" s="65"/>
      <c r="AD233" s="65"/>
      <c r="AE233" s="65"/>
      <c r="AF233" s="100"/>
      <c r="AG233" s="100"/>
      <c r="AH233" s="65"/>
      <c r="AI233" s="57" t="str">
        <f t="shared" si="72"/>
        <v/>
      </c>
      <c r="AJ233" s="57" t="str">
        <f t="shared" si="73"/>
        <v/>
      </c>
      <c r="AK233" s="57" t="str">
        <f t="shared" si="74"/>
        <v/>
      </c>
      <c r="AL233" s="57" t="str">
        <f t="shared" si="75"/>
        <v/>
      </c>
      <c r="AM233" s="57" t="str">
        <f t="shared" si="76"/>
        <v/>
      </c>
      <c r="AN233" s="58" t="str">
        <f>IF(AM233&lt;'Patient Data'!$BG$4,"Labs complete w/in 45 minutes","")</f>
        <v/>
      </c>
      <c r="AO233" s="57" t="str">
        <f t="shared" si="77"/>
        <v/>
      </c>
      <c r="AP233" s="58" t="str">
        <f>IF(AO233&lt;'Patient Data'!$BI$4,"tPA w/in 60 minutes","")</f>
        <v/>
      </c>
      <c r="AQ233" s="58" t="str">
        <f>IF(BM233&lt;'Patient Data'!$BM$4,"tPA w/in 3 hours","")</f>
        <v/>
      </c>
      <c r="AR233" s="58" t="str">
        <f>IF(BF233&lt;'Patient Data'!$BF$4,"LSN within 3.5 hours","")</f>
        <v/>
      </c>
      <c r="AS233" s="58" t="str">
        <f t="shared" si="78"/>
        <v>-0-0-2-26-229</v>
      </c>
      <c r="AT233" s="57" t="str">
        <f t="shared" si="82"/>
        <v/>
      </c>
      <c r="AU233" s="57" t="str">
        <f t="shared" si="83"/>
        <v/>
      </c>
      <c r="AV233" s="57" t="str">
        <f t="shared" si="84"/>
        <v/>
      </c>
      <c r="AW233" s="57" t="str">
        <f t="shared" si="85"/>
        <v/>
      </c>
      <c r="AX233" s="57" t="str">
        <f t="shared" si="86"/>
        <v/>
      </c>
      <c r="AY233" s="57" t="str">
        <f t="shared" si="87"/>
        <v/>
      </c>
      <c r="AZ233" s="57" t="str">
        <f t="shared" si="88"/>
        <v/>
      </c>
      <c r="BA233" s="57" t="str">
        <f t="shared" si="89"/>
        <v/>
      </c>
      <c r="BB233" s="57" t="str">
        <f t="shared" si="90"/>
        <v/>
      </c>
      <c r="BC233" s="57" t="str">
        <f t="shared" si="91"/>
        <v/>
      </c>
      <c r="BD233" s="57" t="str">
        <f t="shared" si="92"/>
        <v/>
      </c>
      <c r="BE233" s="57" t="str">
        <f t="shared" si="93"/>
        <v/>
      </c>
      <c r="BF233" s="17" t="str">
        <f t="shared" si="79"/>
        <v/>
      </c>
      <c r="BG233" s="17" t="str">
        <f>IF(N233="","",AM233-'Patient Data'!$BG$4)</f>
        <v/>
      </c>
      <c r="BH233" s="18"/>
      <c r="BI233" s="17" t="str">
        <f>IF(O233="","",AO233-'Patient Data'!$BI$4)</f>
        <v/>
      </c>
      <c r="BK233" s="18"/>
      <c r="BL233" s="17" t="str">
        <f t="shared" si="80"/>
        <v/>
      </c>
      <c r="BM233" s="17" t="str">
        <f t="shared" si="81"/>
        <v/>
      </c>
      <c r="BN233" s="18"/>
    </row>
    <row r="234" spans="1:66" s="12" customFormat="1" ht="38.25" customHeight="1" thickBot="1">
      <c r="A234" s="47">
        <f t="shared" si="94"/>
        <v>0</v>
      </c>
      <c r="B234" s="47" t="str">
        <f t="shared" si="95"/>
        <v>2-26</v>
      </c>
      <c r="C234" s="32"/>
      <c r="D234" s="84" t="str">
        <f>$A234&amp;"-"&amp;$B234&amp;"-"&amp;TEXT(ROWS(D$5:D234),"000")</f>
        <v>0-2-26-230</v>
      </c>
      <c r="E234" s="101"/>
      <c r="F234" s="4"/>
      <c r="G234" s="4"/>
      <c r="H234" s="4"/>
      <c r="I234" s="4"/>
      <c r="J234" s="4"/>
      <c r="K234" s="102"/>
      <c r="L234" s="4"/>
      <c r="M234" s="4"/>
      <c r="N234" s="4"/>
      <c r="O234" s="4"/>
      <c r="P234" s="103"/>
      <c r="Q234" s="104"/>
      <c r="R234" s="100"/>
      <c r="S234" s="100"/>
      <c r="T234" s="65"/>
      <c r="U234" s="100"/>
      <c r="V234" s="100"/>
      <c r="W234" s="63"/>
      <c r="X234" s="63"/>
      <c r="Y234" s="63"/>
      <c r="Z234" s="63"/>
      <c r="AA234" s="65"/>
      <c r="AB234" s="65"/>
      <c r="AC234" s="65"/>
      <c r="AD234" s="65"/>
      <c r="AE234" s="65"/>
      <c r="AF234" s="100"/>
      <c r="AG234" s="100"/>
      <c r="AH234" s="65"/>
      <c r="AI234" s="57" t="str">
        <f t="shared" si="72"/>
        <v/>
      </c>
      <c r="AJ234" s="57" t="str">
        <f t="shared" si="73"/>
        <v/>
      </c>
      <c r="AK234" s="57" t="str">
        <f t="shared" si="74"/>
        <v/>
      </c>
      <c r="AL234" s="57" t="str">
        <f t="shared" si="75"/>
        <v/>
      </c>
      <c r="AM234" s="57" t="str">
        <f t="shared" si="76"/>
        <v/>
      </c>
      <c r="AN234" s="58" t="str">
        <f>IF(AM234&lt;'Patient Data'!$BG$4,"Labs complete w/in 45 minutes","")</f>
        <v/>
      </c>
      <c r="AO234" s="57" t="str">
        <f t="shared" si="77"/>
        <v/>
      </c>
      <c r="AP234" s="58" t="str">
        <f>IF(AO234&lt;'Patient Data'!$BI$4,"tPA w/in 60 minutes","")</f>
        <v/>
      </c>
      <c r="AQ234" s="58" t="str">
        <f>IF(BM234&lt;'Patient Data'!$BM$4,"tPA w/in 3 hours","")</f>
        <v/>
      </c>
      <c r="AR234" s="58" t="str">
        <f>IF(BF234&lt;'Patient Data'!$BF$4,"LSN within 3.5 hours","")</f>
        <v/>
      </c>
      <c r="AS234" s="58" t="str">
        <f t="shared" si="78"/>
        <v>-0-0-2-26-230</v>
      </c>
      <c r="AT234" s="57" t="str">
        <f t="shared" si="82"/>
        <v/>
      </c>
      <c r="AU234" s="57" t="str">
        <f t="shared" si="83"/>
        <v/>
      </c>
      <c r="AV234" s="57" t="str">
        <f t="shared" si="84"/>
        <v/>
      </c>
      <c r="AW234" s="57" t="str">
        <f t="shared" si="85"/>
        <v/>
      </c>
      <c r="AX234" s="57" t="str">
        <f t="shared" si="86"/>
        <v/>
      </c>
      <c r="AY234" s="57" t="str">
        <f t="shared" si="87"/>
        <v/>
      </c>
      <c r="AZ234" s="57" t="str">
        <f t="shared" si="88"/>
        <v/>
      </c>
      <c r="BA234" s="57" t="str">
        <f t="shared" si="89"/>
        <v/>
      </c>
      <c r="BB234" s="57" t="str">
        <f t="shared" si="90"/>
        <v/>
      </c>
      <c r="BC234" s="57" t="str">
        <f t="shared" si="91"/>
        <v/>
      </c>
      <c r="BD234" s="57" t="str">
        <f t="shared" si="92"/>
        <v/>
      </c>
      <c r="BE234" s="57" t="str">
        <f t="shared" si="93"/>
        <v/>
      </c>
      <c r="BF234" s="17" t="str">
        <f t="shared" si="79"/>
        <v/>
      </c>
      <c r="BG234" s="17" t="str">
        <f>IF(N234="","",AM234-'Patient Data'!$BG$4)</f>
        <v/>
      </c>
      <c r="BH234" s="18"/>
      <c r="BI234" s="17" t="str">
        <f>IF(O234="","",AO234-'Patient Data'!$BI$4)</f>
        <v/>
      </c>
      <c r="BK234" s="18"/>
      <c r="BL234" s="17" t="str">
        <f t="shared" si="80"/>
        <v/>
      </c>
      <c r="BM234" s="17" t="str">
        <f t="shared" si="81"/>
        <v/>
      </c>
      <c r="BN234" s="18"/>
    </row>
    <row r="235" spans="1:66" s="12" customFormat="1" ht="38.25" customHeight="1" thickBot="1">
      <c r="A235" s="47">
        <f t="shared" si="94"/>
        <v>0</v>
      </c>
      <c r="B235" s="47" t="str">
        <f t="shared" si="95"/>
        <v>2-26</v>
      </c>
      <c r="C235" s="32"/>
      <c r="D235" s="84" t="str">
        <f>$A235&amp;"-"&amp;$B235&amp;"-"&amp;TEXT(ROWS(D$5:D235),"000")</f>
        <v>0-2-26-231</v>
      </c>
      <c r="E235" s="101"/>
      <c r="F235" s="4"/>
      <c r="G235" s="4"/>
      <c r="H235" s="4"/>
      <c r="I235" s="4"/>
      <c r="J235" s="4"/>
      <c r="K235" s="102"/>
      <c r="L235" s="4"/>
      <c r="M235" s="4"/>
      <c r="N235" s="4"/>
      <c r="O235" s="4"/>
      <c r="P235" s="103"/>
      <c r="Q235" s="104"/>
      <c r="R235" s="100"/>
      <c r="S235" s="100"/>
      <c r="T235" s="65"/>
      <c r="U235" s="100"/>
      <c r="V235" s="100"/>
      <c r="W235" s="63"/>
      <c r="X235" s="63"/>
      <c r="Y235" s="63"/>
      <c r="Z235" s="63"/>
      <c r="AA235" s="65"/>
      <c r="AB235" s="65"/>
      <c r="AC235" s="65"/>
      <c r="AD235" s="65"/>
      <c r="AE235" s="65"/>
      <c r="AF235" s="100"/>
      <c r="AG235" s="100"/>
      <c r="AH235" s="65"/>
      <c r="AI235" s="57" t="str">
        <f t="shared" si="72"/>
        <v/>
      </c>
      <c r="AJ235" s="57" t="str">
        <f t="shared" si="73"/>
        <v/>
      </c>
      <c r="AK235" s="57" t="str">
        <f t="shared" si="74"/>
        <v/>
      </c>
      <c r="AL235" s="57" t="str">
        <f t="shared" si="75"/>
        <v/>
      </c>
      <c r="AM235" s="57" t="str">
        <f t="shared" si="76"/>
        <v/>
      </c>
      <c r="AN235" s="58" t="str">
        <f>IF(AM235&lt;'Patient Data'!$BG$4,"Labs complete w/in 45 minutes","")</f>
        <v/>
      </c>
      <c r="AO235" s="57" t="str">
        <f t="shared" si="77"/>
        <v/>
      </c>
      <c r="AP235" s="58" t="str">
        <f>IF(AO235&lt;'Patient Data'!$BI$4,"tPA w/in 60 minutes","")</f>
        <v/>
      </c>
      <c r="AQ235" s="58" t="str">
        <f>IF(BM235&lt;'Patient Data'!$BM$4,"tPA w/in 3 hours","")</f>
        <v/>
      </c>
      <c r="AR235" s="58" t="str">
        <f>IF(BF235&lt;'Patient Data'!$BF$4,"LSN within 3.5 hours","")</f>
        <v/>
      </c>
      <c r="AS235" s="58" t="str">
        <f t="shared" si="78"/>
        <v>-0-0-2-26-231</v>
      </c>
      <c r="AT235" s="57" t="str">
        <f t="shared" si="82"/>
        <v/>
      </c>
      <c r="AU235" s="57" t="str">
        <f t="shared" si="83"/>
        <v/>
      </c>
      <c r="AV235" s="57" t="str">
        <f t="shared" si="84"/>
        <v/>
      </c>
      <c r="AW235" s="57" t="str">
        <f t="shared" si="85"/>
        <v/>
      </c>
      <c r="AX235" s="57" t="str">
        <f t="shared" si="86"/>
        <v/>
      </c>
      <c r="AY235" s="57" t="str">
        <f t="shared" si="87"/>
        <v/>
      </c>
      <c r="AZ235" s="57" t="str">
        <f t="shared" si="88"/>
        <v/>
      </c>
      <c r="BA235" s="57" t="str">
        <f t="shared" si="89"/>
        <v/>
      </c>
      <c r="BB235" s="57" t="str">
        <f t="shared" si="90"/>
        <v/>
      </c>
      <c r="BC235" s="57" t="str">
        <f t="shared" si="91"/>
        <v/>
      </c>
      <c r="BD235" s="57" t="str">
        <f t="shared" si="92"/>
        <v/>
      </c>
      <c r="BE235" s="57" t="str">
        <f t="shared" si="93"/>
        <v/>
      </c>
      <c r="BF235" s="17" t="str">
        <f t="shared" si="79"/>
        <v/>
      </c>
      <c r="BG235" s="17" t="str">
        <f>IF(N235="","",AM235-'Patient Data'!$BG$4)</f>
        <v/>
      </c>
      <c r="BH235" s="18"/>
      <c r="BI235" s="17" t="str">
        <f>IF(O235="","",AO235-'Patient Data'!$BI$4)</f>
        <v/>
      </c>
      <c r="BK235" s="18"/>
      <c r="BL235" s="17" t="str">
        <f t="shared" si="80"/>
        <v/>
      </c>
      <c r="BM235" s="17" t="str">
        <f t="shared" si="81"/>
        <v/>
      </c>
      <c r="BN235" s="18"/>
    </row>
    <row r="236" spans="1:66" s="12" customFormat="1" ht="38.25" customHeight="1" thickBot="1">
      <c r="A236" s="47">
        <f t="shared" si="94"/>
        <v>0</v>
      </c>
      <c r="B236" s="47" t="str">
        <f t="shared" si="95"/>
        <v>2-26</v>
      </c>
      <c r="C236" s="32"/>
      <c r="D236" s="84" t="str">
        <f>$A236&amp;"-"&amp;$B236&amp;"-"&amp;TEXT(ROWS(D$5:D236),"000")</f>
        <v>0-2-26-232</v>
      </c>
      <c r="E236" s="101"/>
      <c r="F236" s="4"/>
      <c r="G236" s="4"/>
      <c r="H236" s="4"/>
      <c r="I236" s="4"/>
      <c r="J236" s="4"/>
      <c r="K236" s="102"/>
      <c r="L236" s="4"/>
      <c r="M236" s="4"/>
      <c r="N236" s="4"/>
      <c r="O236" s="4"/>
      <c r="P236" s="103"/>
      <c r="Q236" s="104"/>
      <c r="R236" s="100"/>
      <c r="S236" s="100"/>
      <c r="T236" s="65"/>
      <c r="U236" s="100"/>
      <c r="V236" s="100"/>
      <c r="W236" s="63"/>
      <c r="X236" s="63"/>
      <c r="Y236" s="63"/>
      <c r="Z236" s="63"/>
      <c r="AA236" s="65"/>
      <c r="AB236" s="65"/>
      <c r="AC236" s="65"/>
      <c r="AD236" s="65"/>
      <c r="AE236" s="65"/>
      <c r="AF236" s="100"/>
      <c r="AG236" s="100"/>
      <c r="AH236" s="65"/>
      <c r="AI236" s="57" t="str">
        <f t="shared" si="72"/>
        <v/>
      </c>
      <c r="AJ236" s="57" t="str">
        <f t="shared" si="73"/>
        <v/>
      </c>
      <c r="AK236" s="57" t="str">
        <f t="shared" si="74"/>
        <v/>
      </c>
      <c r="AL236" s="57" t="str">
        <f t="shared" si="75"/>
        <v/>
      </c>
      <c r="AM236" s="57" t="str">
        <f t="shared" si="76"/>
        <v/>
      </c>
      <c r="AN236" s="58" t="str">
        <f>IF(AM236&lt;'Patient Data'!$BG$4,"Labs complete w/in 45 minutes","")</f>
        <v/>
      </c>
      <c r="AO236" s="57" t="str">
        <f t="shared" si="77"/>
        <v/>
      </c>
      <c r="AP236" s="58" t="str">
        <f>IF(AO236&lt;'Patient Data'!$BI$4,"tPA w/in 60 minutes","")</f>
        <v/>
      </c>
      <c r="AQ236" s="58" t="str">
        <f>IF(BM236&lt;'Patient Data'!$BM$4,"tPA w/in 3 hours","")</f>
        <v/>
      </c>
      <c r="AR236" s="58" t="str">
        <f>IF(BF236&lt;'Patient Data'!$BF$4,"LSN within 3.5 hours","")</f>
        <v/>
      </c>
      <c r="AS236" s="58" t="str">
        <f t="shared" si="78"/>
        <v>-0-0-2-26-232</v>
      </c>
      <c r="AT236" s="57" t="str">
        <f t="shared" si="82"/>
        <v/>
      </c>
      <c r="AU236" s="57" t="str">
        <f t="shared" si="83"/>
        <v/>
      </c>
      <c r="AV236" s="57" t="str">
        <f t="shared" si="84"/>
        <v/>
      </c>
      <c r="AW236" s="57" t="str">
        <f t="shared" si="85"/>
        <v/>
      </c>
      <c r="AX236" s="57" t="str">
        <f t="shared" si="86"/>
        <v/>
      </c>
      <c r="AY236" s="57" t="str">
        <f t="shared" si="87"/>
        <v/>
      </c>
      <c r="AZ236" s="57" t="str">
        <f t="shared" si="88"/>
        <v/>
      </c>
      <c r="BA236" s="57" t="str">
        <f t="shared" si="89"/>
        <v/>
      </c>
      <c r="BB236" s="57" t="str">
        <f t="shared" si="90"/>
        <v/>
      </c>
      <c r="BC236" s="57" t="str">
        <f t="shared" si="91"/>
        <v/>
      </c>
      <c r="BD236" s="57" t="str">
        <f t="shared" si="92"/>
        <v/>
      </c>
      <c r="BE236" s="57" t="str">
        <f t="shared" si="93"/>
        <v/>
      </c>
      <c r="BF236" s="17" t="str">
        <f t="shared" si="79"/>
        <v/>
      </c>
      <c r="BG236" s="17" t="str">
        <f>IF(N236="","",AM236-'Patient Data'!$BG$4)</f>
        <v/>
      </c>
      <c r="BH236" s="18"/>
      <c r="BI236" s="17" t="str">
        <f>IF(O236="","",AO236-'Patient Data'!$BI$4)</f>
        <v/>
      </c>
      <c r="BK236" s="18"/>
      <c r="BL236" s="17" t="str">
        <f t="shared" si="80"/>
        <v/>
      </c>
      <c r="BM236" s="17" t="str">
        <f t="shared" si="81"/>
        <v/>
      </c>
      <c r="BN236" s="18"/>
    </row>
    <row r="237" spans="1:66" s="12" customFormat="1" ht="38.25" customHeight="1" thickBot="1">
      <c r="A237" s="47">
        <f t="shared" si="94"/>
        <v>0</v>
      </c>
      <c r="B237" s="47" t="str">
        <f t="shared" si="95"/>
        <v>2-26</v>
      </c>
      <c r="C237" s="32"/>
      <c r="D237" s="84" t="str">
        <f>$A237&amp;"-"&amp;$B237&amp;"-"&amp;TEXT(ROWS(D$5:D237),"000")</f>
        <v>0-2-26-233</v>
      </c>
      <c r="E237" s="101"/>
      <c r="F237" s="4"/>
      <c r="G237" s="4"/>
      <c r="H237" s="4"/>
      <c r="I237" s="4"/>
      <c r="J237" s="4"/>
      <c r="K237" s="102"/>
      <c r="L237" s="4"/>
      <c r="M237" s="4"/>
      <c r="N237" s="4"/>
      <c r="O237" s="4"/>
      <c r="P237" s="103"/>
      <c r="Q237" s="104"/>
      <c r="R237" s="100"/>
      <c r="S237" s="100"/>
      <c r="T237" s="65"/>
      <c r="U237" s="100"/>
      <c r="V237" s="100"/>
      <c r="W237" s="63"/>
      <c r="X237" s="63"/>
      <c r="Y237" s="63"/>
      <c r="Z237" s="63"/>
      <c r="AA237" s="65"/>
      <c r="AB237" s="65"/>
      <c r="AC237" s="65"/>
      <c r="AD237" s="65"/>
      <c r="AE237" s="65"/>
      <c r="AF237" s="100"/>
      <c r="AG237" s="100"/>
      <c r="AH237" s="65"/>
      <c r="AI237" s="57" t="str">
        <f t="shared" si="72"/>
        <v/>
      </c>
      <c r="AJ237" s="57" t="str">
        <f t="shared" si="73"/>
        <v/>
      </c>
      <c r="AK237" s="57" t="str">
        <f t="shared" si="74"/>
        <v/>
      </c>
      <c r="AL237" s="57" t="str">
        <f t="shared" si="75"/>
        <v/>
      </c>
      <c r="AM237" s="57" t="str">
        <f t="shared" si="76"/>
        <v/>
      </c>
      <c r="AN237" s="58" t="str">
        <f>IF(AM237&lt;'Patient Data'!$BG$4,"Labs complete w/in 45 minutes","")</f>
        <v/>
      </c>
      <c r="AO237" s="57" t="str">
        <f t="shared" si="77"/>
        <v/>
      </c>
      <c r="AP237" s="58" t="str">
        <f>IF(AO237&lt;'Patient Data'!$BI$4,"tPA w/in 60 minutes","")</f>
        <v/>
      </c>
      <c r="AQ237" s="58" t="str">
        <f>IF(BM237&lt;'Patient Data'!$BM$4,"tPA w/in 3 hours","")</f>
        <v/>
      </c>
      <c r="AR237" s="58" t="str">
        <f>IF(BF237&lt;'Patient Data'!$BF$4,"LSN within 3.5 hours","")</f>
        <v/>
      </c>
      <c r="AS237" s="58" t="str">
        <f t="shared" si="78"/>
        <v>-0-0-2-26-233</v>
      </c>
      <c r="AT237" s="57" t="str">
        <f t="shared" si="82"/>
        <v/>
      </c>
      <c r="AU237" s="57" t="str">
        <f t="shared" si="83"/>
        <v/>
      </c>
      <c r="AV237" s="57" t="str">
        <f t="shared" si="84"/>
        <v/>
      </c>
      <c r="AW237" s="57" t="str">
        <f t="shared" si="85"/>
        <v/>
      </c>
      <c r="AX237" s="57" t="str">
        <f t="shared" si="86"/>
        <v/>
      </c>
      <c r="AY237" s="57" t="str">
        <f t="shared" si="87"/>
        <v/>
      </c>
      <c r="AZ237" s="57" t="str">
        <f t="shared" si="88"/>
        <v/>
      </c>
      <c r="BA237" s="57" t="str">
        <f t="shared" si="89"/>
        <v/>
      </c>
      <c r="BB237" s="57" t="str">
        <f t="shared" si="90"/>
        <v/>
      </c>
      <c r="BC237" s="57" t="str">
        <f t="shared" si="91"/>
        <v/>
      </c>
      <c r="BD237" s="57" t="str">
        <f t="shared" si="92"/>
        <v/>
      </c>
      <c r="BE237" s="57" t="str">
        <f t="shared" si="93"/>
        <v/>
      </c>
      <c r="BF237" s="17" t="str">
        <f t="shared" si="79"/>
        <v/>
      </c>
      <c r="BG237" s="17" t="str">
        <f>IF(N237="","",AM237-'Patient Data'!$BG$4)</f>
        <v/>
      </c>
      <c r="BH237" s="18"/>
      <c r="BI237" s="17" t="str">
        <f>IF(O237="","",AO237-'Patient Data'!$BI$4)</f>
        <v/>
      </c>
      <c r="BK237" s="18"/>
      <c r="BL237" s="17" t="str">
        <f t="shared" si="80"/>
        <v/>
      </c>
      <c r="BM237" s="17" t="str">
        <f t="shared" si="81"/>
        <v/>
      </c>
      <c r="BN237" s="18"/>
    </row>
    <row r="238" spans="1:66" s="12" customFormat="1" ht="38.25" customHeight="1" thickBot="1">
      <c r="A238" s="47">
        <f t="shared" si="94"/>
        <v>0</v>
      </c>
      <c r="B238" s="47" t="str">
        <f t="shared" si="95"/>
        <v>2-26</v>
      </c>
      <c r="C238" s="32"/>
      <c r="D238" s="84" t="str">
        <f>$A238&amp;"-"&amp;$B238&amp;"-"&amp;TEXT(ROWS(D$5:D238),"000")</f>
        <v>0-2-26-234</v>
      </c>
      <c r="E238" s="101"/>
      <c r="F238" s="4"/>
      <c r="G238" s="4"/>
      <c r="H238" s="4"/>
      <c r="I238" s="4"/>
      <c r="J238" s="4"/>
      <c r="K238" s="102"/>
      <c r="L238" s="4"/>
      <c r="M238" s="4"/>
      <c r="N238" s="4"/>
      <c r="O238" s="4"/>
      <c r="P238" s="103"/>
      <c r="Q238" s="104"/>
      <c r="R238" s="100"/>
      <c r="S238" s="100"/>
      <c r="T238" s="65"/>
      <c r="U238" s="100"/>
      <c r="V238" s="100"/>
      <c r="W238" s="63"/>
      <c r="X238" s="63"/>
      <c r="Y238" s="63"/>
      <c r="Z238" s="63"/>
      <c r="AA238" s="65"/>
      <c r="AB238" s="65"/>
      <c r="AC238" s="65"/>
      <c r="AD238" s="65"/>
      <c r="AE238" s="65"/>
      <c r="AF238" s="100"/>
      <c r="AG238" s="100"/>
      <c r="AH238" s="65"/>
      <c r="AI238" s="57" t="str">
        <f t="shared" si="72"/>
        <v/>
      </c>
      <c r="AJ238" s="57" t="str">
        <f t="shared" si="73"/>
        <v/>
      </c>
      <c r="AK238" s="57" t="str">
        <f t="shared" si="74"/>
        <v/>
      </c>
      <c r="AL238" s="57" t="str">
        <f t="shared" si="75"/>
        <v/>
      </c>
      <c r="AM238" s="57" t="str">
        <f t="shared" si="76"/>
        <v/>
      </c>
      <c r="AN238" s="58" t="str">
        <f>IF(AM238&lt;'Patient Data'!$BG$4,"Labs complete w/in 45 minutes","")</f>
        <v/>
      </c>
      <c r="AO238" s="57" t="str">
        <f t="shared" si="77"/>
        <v/>
      </c>
      <c r="AP238" s="58" t="str">
        <f>IF(AO238&lt;'Patient Data'!$BI$4,"tPA w/in 60 minutes","")</f>
        <v/>
      </c>
      <c r="AQ238" s="58" t="str">
        <f>IF(BM238&lt;'Patient Data'!$BM$4,"tPA w/in 3 hours","")</f>
        <v/>
      </c>
      <c r="AR238" s="58" t="str">
        <f>IF(BF238&lt;'Patient Data'!$BF$4,"LSN within 3.5 hours","")</f>
        <v/>
      </c>
      <c r="AS238" s="58" t="str">
        <f t="shared" si="78"/>
        <v>-0-0-2-26-234</v>
      </c>
      <c r="AT238" s="57" t="str">
        <f t="shared" si="82"/>
        <v/>
      </c>
      <c r="AU238" s="57" t="str">
        <f t="shared" si="83"/>
        <v/>
      </c>
      <c r="AV238" s="57" t="str">
        <f t="shared" si="84"/>
        <v/>
      </c>
      <c r="AW238" s="57" t="str">
        <f t="shared" si="85"/>
        <v/>
      </c>
      <c r="AX238" s="57" t="str">
        <f t="shared" si="86"/>
        <v/>
      </c>
      <c r="AY238" s="57" t="str">
        <f t="shared" si="87"/>
        <v/>
      </c>
      <c r="AZ238" s="57" t="str">
        <f t="shared" si="88"/>
        <v/>
      </c>
      <c r="BA238" s="57" t="str">
        <f t="shared" si="89"/>
        <v/>
      </c>
      <c r="BB238" s="57" t="str">
        <f t="shared" si="90"/>
        <v/>
      </c>
      <c r="BC238" s="57" t="str">
        <f t="shared" si="91"/>
        <v/>
      </c>
      <c r="BD238" s="57" t="str">
        <f t="shared" si="92"/>
        <v/>
      </c>
      <c r="BE238" s="57" t="str">
        <f t="shared" si="93"/>
        <v/>
      </c>
      <c r="BF238" s="17" t="str">
        <f t="shared" si="79"/>
        <v/>
      </c>
      <c r="BG238" s="17" t="str">
        <f>IF(N238="","",AM238-'Patient Data'!$BG$4)</f>
        <v/>
      </c>
      <c r="BH238" s="18"/>
      <c r="BI238" s="17" t="str">
        <f>IF(O238="","",AO238-'Patient Data'!$BI$4)</f>
        <v/>
      </c>
      <c r="BK238" s="18"/>
      <c r="BL238" s="17" t="str">
        <f t="shared" si="80"/>
        <v/>
      </c>
      <c r="BM238" s="17" t="str">
        <f t="shared" si="81"/>
        <v/>
      </c>
      <c r="BN238" s="18"/>
    </row>
    <row r="239" spans="1:66" s="12" customFormat="1" ht="38.25" customHeight="1" thickBot="1">
      <c r="A239" s="47">
        <f t="shared" si="94"/>
        <v>0</v>
      </c>
      <c r="B239" s="47" t="str">
        <f t="shared" si="95"/>
        <v>2-26</v>
      </c>
      <c r="C239" s="32"/>
      <c r="D239" s="84" t="str">
        <f>$A239&amp;"-"&amp;$B239&amp;"-"&amp;TEXT(ROWS(D$5:D239),"000")</f>
        <v>0-2-26-235</v>
      </c>
      <c r="E239" s="101"/>
      <c r="F239" s="4"/>
      <c r="G239" s="4"/>
      <c r="H239" s="4"/>
      <c r="I239" s="4"/>
      <c r="J239" s="4"/>
      <c r="K239" s="102"/>
      <c r="L239" s="4"/>
      <c r="M239" s="4"/>
      <c r="N239" s="4"/>
      <c r="O239" s="4"/>
      <c r="P239" s="103"/>
      <c r="Q239" s="104"/>
      <c r="R239" s="100"/>
      <c r="S239" s="100"/>
      <c r="T239" s="65"/>
      <c r="U239" s="100"/>
      <c r="V239" s="100"/>
      <c r="W239" s="63"/>
      <c r="X239" s="63"/>
      <c r="Y239" s="63"/>
      <c r="Z239" s="63"/>
      <c r="AA239" s="65"/>
      <c r="AB239" s="65"/>
      <c r="AC239" s="65"/>
      <c r="AD239" s="65"/>
      <c r="AE239" s="65"/>
      <c r="AF239" s="100"/>
      <c r="AG239" s="100"/>
      <c r="AH239" s="65"/>
      <c r="AI239" s="57" t="str">
        <f t="shared" si="72"/>
        <v/>
      </c>
      <c r="AJ239" s="57" t="str">
        <f t="shared" si="73"/>
        <v/>
      </c>
      <c r="AK239" s="57" t="str">
        <f t="shared" si="74"/>
        <v/>
      </c>
      <c r="AL239" s="57" t="str">
        <f t="shared" si="75"/>
        <v/>
      </c>
      <c r="AM239" s="57" t="str">
        <f t="shared" si="76"/>
        <v/>
      </c>
      <c r="AN239" s="58" t="str">
        <f>IF(AM239&lt;'Patient Data'!$BG$4,"Labs complete w/in 45 minutes","")</f>
        <v/>
      </c>
      <c r="AO239" s="57" t="str">
        <f t="shared" si="77"/>
        <v/>
      </c>
      <c r="AP239" s="58" t="str">
        <f>IF(AO239&lt;'Patient Data'!$BI$4,"tPA w/in 60 minutes","")</f>
        <v/>
      </c>
      <c r="AQ239" s="58" t="str">
        <f>IF(BM239&lt;'Patient Data'!$BM$4,"tPA w/in 3 hours","")</f>
        <v/>
      </c>
      <c r="AR239" s="58" t="str">
        <f>IF(BF239&lt;'Patient Data'!$BF$4,"LSN within 3.5 hours","")</f>
        <v/>
      </c>
      <c r="AS239" s="58" t="str">
        <f t="shared" si="78"/>
        <v>-0-0-2-26-235</v>
      </c>
      <c r="AT239" s="57" t="str">
        <f t="shared" si="82"/>
        <v/>
      </c>
      <c r="AU239" s="57" t="str">
        <f t="shared" si="83"/>
        <v/>
      </c>
      <c r="AV239" s="57" t="str">
        <f t="shared" si="84"/>
        <v/>
      </c>
      <c r="AW239" s="57" t="str">
        <f t="shared" si="85"/>
        <v/>
      </c>
      <c r="AX239" s="57" t="str">
        <f t="shared" si="86"/>
        <v/>
      </c>
      <c r="AY239" s="57" t="str">
        <f t="shared" si="87"/>
        <v/>
      </c>
      <c r="AZ239" s="57" t="str">
        <f t="shared" si="88"/>
        <v/>
      </c>
      <c r="BA239" s="57" t="str">
        <f t="shared" si="89"/>
        <v/>
      </c>
      <c r="BB239" s="57" t="str">
        <f t="shared" si="90"/>
        <v/>
      </c>
      <c r="BC239" s="57" t="str">
        <f t="shared" si="91"/>
        <v/>
      </c>
      <c r="BD239" s="57" t="str">
        <f t="shared" si="92"/>
        <v/>
      </c>
      <c r="BE239" s="57" t="str">
        <f t="shared" si="93"/>
        <v/>
      </c>
      <c r="BF239" s="17" t="str">
        <f t="shared" si="79"/>
        <v/>
      </c>
      <c r="BG239" s="17" t="str">
        <f>IF(N239="","",AM239-'Patient Data'!$BG$4)</f>
        <v/>
      </c>
      <c r="BH239" s="18"/>
      <c r="BI239" s="17" t="str">
        <f>IF(O239="","",AO239-'Patient Data'!$BI$4)</f>
        <v/>
      </c>
      <c r="BK239" s="18"/>
      <c r="BL239" s="17" t="str">
        <f t="shared" si="80"/>
        <v/>
      </c>
      <c r="BM239" s="17" t="str">
        <f t="shared" si="81"/>
        <v/>
      </c>
      <c r="BN239" s="18"/>
    </row>
    <row r="240" spans="1:66" s="12" customFormat="1" ht="38.25" customHeight="1" thickBot="1">
      <c r="A240" s="47">
        <f t="shared" si="94"/>
        <v>0</v>
      </c>
      <c r="B240" s="47" t="str">
        <f t="shared" si="95"/>
        <v>2-26</v>
      </c>
      <c r="C240" s="32"/>
      <c r="D240" s="84" t="str">
        <f>$A240&amp;"-"&amp;$B240&amp;"-"&amp;TEXT(ROWS(D$5:D240),"000")</f>
        <v>0-2-26-236</v>
      </c>
      <c r="E240" s="101"/>
      <c r="F240" s="4"/>
      <c r="G240" s="4"/>
      <c r="H240" s="4"/>
      <c r="I240" s="4"/>
      <c r="J240" s="4"/>
      <c r="K240" s="102"/>
      <c r="L240" s="4"/>
      <c r="M240" s="4"/>
      <c r="N240" s="4"/>
      <c r="O240" s="4"/>
      <c r="P240" s="103"/>
      <c r="Q240" s="104"/>
      <c r="R240" s="100"/>
      <c r="S240" s="100"/>
      <c r="T240" s="65"/>
      <c r="U240" s="100"/>
      <c r="V240" s="100"/>
      <c r="W240" s="63"/>
      <c r="X240" s="63"/>
      <c r="Y240" s="63"/>
      <c r="Z240" s="63"/>
      <c r="AA240" s="65"/>
      <c r="AB240" s="65"/>
      <c r="AC240" s="65"/>
      <c r="AD240" s="65"/>
      <c r="AE240" s="65"/>
      <c r="AF240" s="100"/>
      <c r="AG240" s="100"/>
      <c r="AH240" s="65"/>
      <c r="AI240" s="57" t="str">
        <f t="shared" si="72"/>
        <v/>
      </c>
      <c r="AJ240" s="57" t="str">
        <f t="shared" si="73"/>
        <v/>
      </c>
      <c r="AK240" s="57" t="str">
        <f t="shared" si="74"/>
        <v/>
      </c>
      <c r="AL240" s="57" t="str">
        <f t="shared" si="75"/>
        <v/>
      </c>
      <c r="AM240" s="57" t="str">
        <f t="shared" si="76"/>
        <v/>
      </c>
      <c r="AN240" s="58" t="str">
        <f>IF(AM240&lt;'Patient Data'!$BG$4,"Labs complete w/in 45 minutes","")</f>
        <v/>
      </c>
      <c r="AO240" s="57" t="str">
        <f t="shared" si="77"/>
        <v/>
      </c>
      <c r="AP240" s="58" t="str">
        <f>IF(AO240&lt;'Patient Data'!$BI$4,"tPA w/in 60 minutes","")</f>
        <v/>
      </c>
      <c r="AQ240" s="58" t="str">
        <f>IF(BM240&lt;'Patient Data'!$BM$4,"tPA w/in 3 hours","")</f>
        <v/>
      </c>
      <c r="AR240" s="58" t="str">
        <f>IF(BF240&lt;'Patient Data'!$BF$4,"LSN within 3.5 hours","")</f>
        <v/>
      </c>
      <c r="AS240" s="58" t="str">
        <f t="shared" si="78"/>
        <v>-0-0-2-26-236</v>
      </c>
      <c r="AT240" s="57" t="str">
        <f t="shared" si="82"/>
        <v/>
      </c>
      <c r="AU240" s="57" t="str">
        <f t="shared" si="83"/>
        <v/>
      </c>
      <c r="AV240" s="57" t="str">
        <f t="shared" si="84"/>
        <v/>
      </c>
      <c r="AW240" s="57" t="str">
        <f t="shared" si="85"/>
        <v/>
      </c>
      <c r="AX240" s="57" t="str">
        <f t="shared" si="86"/>
        <v/>
      </c>
      <c r="AY240" s="57" t="str">
        <f t="shared" si="87"/>
        <v/>
      </c>
      <c r="AZ240" s="57" t="str">
        <f t="shared" si="88"/>
        <v/>
      </c>
      <c r="BA240" s="57" t="str">
        <f t="shared" si="89"/>
        <v/>
      </c>
      <c r="BB240" s="57" t="str">
        <f t="shared" si="90"/>
        <v/>
      </c>
      <c r="BC240" s="57" t="str">
        <f t="shared" si="91"/>
        <v/>
      </c>
      <c r="BD240" s="57" t="str">
        <f t="shared" si="92"/>
        <v/>
      </c>
      <c r="BE240" s="57" t="str">
        <f t="shared" si="93"/>
        <v/>
      </c>
      <c r="BF240" s="17" t="str">
        <f t="shared" si="79"/>
        <v/>
      </c>
      <c r="BG240" s="17" t="str">
        <f>IF(N240="","",AM240-'Patient Data'!$BG$4)</f>
        <v/>
      </c>
      <c r="BH240" s="18"/>
      <c r="BI240" s="17" t="str">
        <f>IF(O240="","",AO240-'Patient Data'!$BI$4)</f>
        <v/>
      </c>
      <c r="BK240" s="18"/>
      <c r="BL240" s="17" t="str">
        <f t="shared" si="80"/>
        <v/>
      </c>
      <c r="BM240" s="17" t="str">
        <f t="shared" si="81"/>
        <v/>
      </c>
      <c r="BN240" s="18"/>
    </row>
    <row r="241" spans="1:66" s="12" customFormat="1" ht="38.25" customHeight="1" thickBot="1">
      <c r="A241" s="47">
        <f t="shared" si="94"/>
        <v>0</v>
      </c>
      <c r="B241" s="47" t="str">
        <f t="shared" si="95"/>
        <v>2-26</v>
      </c>
      <c r="C241" s="32"/>
      <c r="D241" s="84" t="str">
        <f>$A241&amp;"-"&amp;$B241&amp;"-"&amp;TEXT(ROWS(D$5:D241),"000")</f>
        <v>0-2-26-237</v>
      </c>
      <c r="E241" s="101"/>
      <c r="F241" s="4"/>
      <c r="G241" s="4"/>
      <c r="H241" s="4"/>
      <c r="I241" s="4"/>
      <c r="J241" s="4"/>
      <c r="K241" s="102"/>
      <c r="L241" s="4"/>
      <c r="M241" s="4"/>
      <c r="N241" s="4"/>
      <c r="O241" s="4"/>
      <c r="P241" s="103"/>
      <c r="Q241" s="104"/>
      <c r="R241" s="100"/>
      <c r="S241" s="100"/>
      <c r="T241" s="65"/>
      <c r="U241" s="100"/>
      <c r="V241" s="100"/>
      <c r="W241" s="63"/>
      <c r="X241" s="63"/>
      <c r="Y241" s="63"/>
      <c r="Z241" s="63"/>
      <c r="AA241" s="65"/>
      <c r="AB241" s="65"/>
      <c r="AC241" s="65"/>
      <c r="AD241" s="65"/>
      <c r="AE241" s="65"/>
      <c r="AF241" s="100"/>
      <c r="AG241" s="100"/>
      <c r="AH241" s="65"/>
      <c r="AI241" s="57" t="str">
        <f t="shared" si="72"/>
        <v/>
      </c>
      <c r="AJ241" s="57" t="str">
        <f t="shared" si="73"/>
        <v/>
      </c>
      <c r="AK241" s="57" t="str">
        <f t="shared" si="74"/>
        <v/>
      </c>
      <c r="AL241" s="57" t="str">
        <f t="shared" si="75"/>
        <v/>
      </c>
      <c r="AM241" s="57" t="str">
        <f t="shared" si="76"/>
        <v/>
      </c>
      <c r="AN241" s="58" t="str">
        <f>IF(AM241&lt;'Patient Data'!$BG$4,"Labs complete w/in 45 minutes","")</f>
        <v/>
      </c>
      <c r="AO241" s="57" t="str">
        <f t="shared" si="77"/>
        <v/>
      </c>
      <c r="AP241" s="58" t="str">
        <f>IF(AO241&lt;'Patient Data'!$BI$4,"tPA w/in 60 minutes","")</f>
        <v/>
      </c>
      <c r="AQ241" s="58" t="str">
        <f>IF(BM241&lt;'Patient Data'!$BM$4,"tPA w/in 3 hours","")</f>
        <v/>
      </c>
      <c r="AR241" s="58" t="str">
        <f>IF(BF241&lt;'Patient Data'!$BF$4,"LSN within 3.5 hours","")</f>
        <v/>
      </c>
      <c r="AS241" s="58" t="str">
        <f t="shared" si="78"/>
        <v>-0-0-2-26-237</v>
      </c>
      <c r="AT241" s="57" t="str">
        <f t="shared" si="82"/>
        <v/>
      </c>
      <c r="AU241" s="57" t="str">
        <f t="shared" si="83"/>
        <v/>
      </c>
      <c r="AV241" s="57" t="str">
        <f t="shared" si="84"/>
        <v/>
      </c>
      <c r="AW241" s="57" t="str">
        <f t="shared" si="85"/>
        <v/>
      </c>
      <c r="AX241" s="57" t="str">
        <f t="shared" si="86"/>
        <v/>
      </c>
      <c r="AY241" s="57" t="str">
        <f t="shared" si="87"/>
        <v/>
      </c>
      <c r="AZ241" s="57" t="str">
        <f t="shared" si="88"/>
        <v/>
      </c>
      <c r="BA241" s="57" t="str">
        <f t="shared" si="89"/>
        <v/>
      </c>
      <c r="BB241" s="57" t="str">
        <f t="shared" si="90"/>
        <v/>
      </c>
      <c r="BC241" s="57" t="str">
        <f t="shared" si="91"/>
        <v/>
      </c>
      <c r="BD241" s="57" t="str">
        <f t="shared" si="92"/>
        <v/>
      </c>
      <c r="BE241" s="57" t="str">
        <f t="shared" si="93"/>
        <v/>
      </c>
      <c r="BF241" s="17" t="str">
        <f t="shared" si="79"/>
        <v/>
      </c>
      <c r="BG241" s="17" t="str">
        <f>IF(N241="","",AM241-'Patient Data'!$BG$4)</f>
        <v/>
      </c>
      <c r="BH241" s="18"/>
      <c r="BI241" s="17" t="str">
        <f>IF(O241="","",AO241-'Patient Data'!$BI$4)</f>
        <v/>
      </c>
      <c r="BK241" s="18"/>
      <c r="BL241" s="17" t="str">
        <f t="shared" si="80"/>
        <v/>
      </c>
      <c r="BM241" s="17" t="str">
        <f t="shared" si="81"/>
        <v/>
      </c>
      <c r="BN241" s="18"/>
    </row>
    <row r="242" spans="1:66" s="12" customFormat="1" ht="38.25" customHeight="1" thickBot="1">
      <c r="A242" s="47">
        <f t="shared" si="94"/>
        <v>0</v>
      </c>
      <c r="B242" s="47" t="str">
        <f t="shared" si="95"/>
        <v>2-26</v>
      </c>
      <c r="C242" s="32"/>
      <c r="D242" s="84" t="str">
        <f>$A242&amp;"-"&amp;$B242&amp;"-"&amp;TEXT(ROWS(D$5:D242),"000")</f>
        <v>0-2-26-238</v>
      </c>
      <c r="E242" s="101"/>
      <c r="F242" s="4"/>
      <c r="G242" s="4"/>
      <c r="H242" s="4"/>
      <c r="I242" s="4"/>
      <c r="J242" s="4"/>
      <c r="K242" s="102"/>
      <c r="L242" s="4"/>
      <c r="M242" s="4"/>
      <c r="N242" s="4"/>
      <c r="O242" s="4"/>
      <c r="P242" s="103"/>
      <c r="Q242" s="104"/>
      <c r="R242" s="100"/>
      <c r="S242" s="100"/>
      <c r="T242" s="65"/>
      <c r="U242" s="100"/>
      <c r="V242" s="100"/>
      <c r="W242" s="63"/>
      <c r="X242" s="63"/>
      <c r="Y242" s="63"/>
      <c r="Z242" s="63"/>
      <c r="AA242" s="65"/>
      <c r="AB242" s="65"/>
      <c r="AC242" s="65"/>
      <c r="AD242" s="65"/>
      <c r="AE242" s="65"/>
      <c r="AF242" s="100"/>
      <c r="AG242" s="100"/>
      <c r="AH242" s="65"/>
      <c r="AI242" s="57" t="str">
        <f t="shared" si="72"/>
        <v/>
      </c>
      <c r="AJ242" s="57" t="str">
        <f t="shared" si="73"/>
        <v/>
      </c>
      <c r="AK242" s="57" t="str">
        <f t="shared" si="74"/>
        <v/>
      </c>
      <c r="AL242" s="57" t="str">
        <f t="shared" si="75"/>
        <v/>
      </c>
      <c r="AM242" s="57" t="str">
        <f t="shared" si="76"/>
        <v/>
      </c>
      <c r="AN242" s="58" t="str">
        <f>IF(AM242&lt;'Patient Data'!$BG$4,"Labs complete w/in 45 minutes","")</f>
        <v/>
      </c>
      <c r="AO242" s="57" t="str">
        <f t="shared" si="77"/>
        <v/>
      </c>
      <c r="AP242" s="58" t="str">
        <f>IF(AO242&lt;'Patient Data'!$BI$4,"tPA w/in 60 minutes","")</f>
        <v/>
      </c>
      <c r="AQ242" s="58" t="str">
        <f>IF(BM242&lt;'Patient Data'!$BM$4,"tPA w/in 3 hours","")</f>
        <v/>
      </c>
      <c r="AR242" s="58" t="str">
        <f>IF(BF242&lt;'Patient Data'!$BF$4,"LSN within 3.5 hours","")</f>
        <v/>
      </c>
      <c r="AS242" s="58" t="str">
        <f t="shared" si="78"/>
        <v>-0-0-2-26-238</v>
      </c>
      <c r="AT242" s="57" t="str">
        <f t="shared" si="82"/>
        <v/>
      </c>
      <c r="AU242" s="57" t="str">
        <f t="shared" si="83"/>
        <v/>
      </c>
      <c r="AV242" s="57" t="str">
        <f t="shared" si="84"/>
        <v/>
      </c>
      <c r="AW242" s="57" t="str">
        <f t="shared" si="85"/>
        <v/>
      </c>
      <c r="AX242" s="57" t="str">
        <f t="shared" si="86"/>
        <v/>
      </c>
      <c r="AY242" s="57" t="str">
        <f t="shared" si="87"/>
        <v/>
      </c>
      <c r="AZ242" s="57" t="str">
        <f t="shared" si="88"/>
        <v/>
      </c>
      <c r="BA242" s="57" t="str">
        <f t="shared" si="89"/>
        <v/>
      </c>
      <c r="BB242" s="57" t="str">
        <f t="shared" si="90"/>
        <v/>
      </c>
      <c r="BC242" s="57" t="str">
        <f t="shared" si="91"/>
        <v/>
      </c>
      <c r="BD242" s="57" t="str">
        <f t="shared" si="92"/>
        <v/>
      </c>
      <c r="BE242" s="57" t="str">
        <f t="shared" si="93"/>
        <v/>
      </c>
      <c r="BF242" s="17" t="str">
        <f t="shared" si="79"/>
        <v/>
      </c>
      <c r="BG242" s="17" t="str">
        <f>IF(N242="","",AM242-'Patient Data'!$BG$4)</f>
        <v/>
      </c>
      <c r="BH242" s="18"/>
      <c r="BI242" s="17" t="str">
        <f>IF(O242="","",AO242-'Patient Data'!$BI$4)</f>
        <v/>
      </c>
      <c r="BK242" s="18"/>
      <c r="BL242" s="17" t="str">
        <f t="shared" si="80"/>
        <v/>
      </c>
      <c r="BM242" s="17" t="str">
        <f t="shared" si="81"/>
        <v/>
      </c>
      <c r="BN242" s="18"/>
    </row>
    <row r="243" spans="1:66" s="12" customFormat="1" ht="38.25" customHeight="1" thickBot="1">
      <c r="A243" s="47">
        <f t="shared" si="94"/>
        <v>0</v>
      </c>
      <c r="B243" s="47" t="str">
        <f t="shared" si="95"/>
        <v>2-26</v>
      </c>
      <c r="C243" s="32"/>
      <c r="D243" s="84" t="str">
        <f>$A243&amp;"-"&amp;$B243&amp;"-"&amp;TEXT(ROWS(D$5:D243),"000")</f>
        <v>0-2-26-239</v>
      </c>
      <c r="E243" s="101"/>
      <c r="F243" s="4"/>
      <c r="G243" s="4"/>
      <c r="H243" s="4"/>
      <c r="I243" s="4"/>
      <c r="J243" s="4"/>
      <c r="K243" s="102"/>
      <c r="L243" s="4"/>
      <c r="M243" s="4"/>
      <c r="N243" s="4"/>
      <c r="O243" s="4"/>
      <c r="P243" s="103"/>
      <c r="Q243" s="104"/>
      <c r="R243" s="100"/>
      <c r="S243" s="100"/>
      <c r="T243" s="65"/>
      <c r="U243" s="100"/>
      <c r="V243" s="100"/>
      <c r="W243" s="63"/>
      <c r="X243" s="63"/>
      <c r="Y243" s="63"/>
      <c r="Z243" s="63"/>
      <c r="AA243" s="65"/>
      <c r="AB243" s="65"/>
      <c r="AC243" s="65"/>
      <c r="AD243" s="65"/>
      <c r="AE243" s="65"/>
      <c r="AF243" s="100"/>
      <c r="AG243" s="100"/>
      <c r="AH243" s="65"/>
      <c r="AI243" s="57" t="str">
        <f t="shared" si="72"/>
        <v/>
      </c>
      <c r="AJ243" s="57" t="str">
        <f t="shared" si="73"/>
        <v/>
      </c>
      <c r="AK243" s="57" t="str">
        <f t="shared" si="74"/>
        <v/>
      </c>
      <c r="AL243" s="57" t="str">
        <f t="shared" si="75"/>
        <v/>
      </c>
      <c r="AM243" s="57" t="str">
        <f t="shared" si="76"/>
        <v/>
      </c>
      <c r="AN243" s="58" t="str">
        <f>IF(AM243&lt;'Patient Data'!$BG$4,"Labs complete w/in 45 minutes","")</f>
        <v/>
      </c>
      <c r="AO243" s="57" t="str">
        <f t="shared" si="77"/>
        <v/>
      </c>
      <c r="AP243" s="58" t="str">
        <f>IF(AO243&lt;'Patient Data'!$BI$4,"tPA w/in 60 minutes","")</f>
        <v/>
      </c>
      <c r="AQ243" s="58" t="str">
        <f>IF(BM243&lt;'Patient Data'!$BM$4,"tPA w/in 3 hours","")</f>
        <v/>
      </c>
      <c r="AR243" s="58" t="str">
        <f>IF(BF243&lt;'Patient Data'!$BF$4,"LSN within 3.5 hours","")</f>
        <v/>
      </c>
      <c r="AS243" s="58" t="str">
        <f t="shared" si="78"/>
        <v>-0-0-2-26-239</v>
      </c>
      <c r="AT243" s="57" t="str">
        <f t="shared" si="82"/>
        <v/>
      </c>
      <c r="AU243" s="57" t="str">
        <f t="shared" si="83"/>
        <v/>
      </c>
      <c r="AV243" s="57" t="str">
        <f t="shared" si="84"/>
        <v/>
      </c>
      <c r="AW243" s="57" t="str">
        <f t="shared" si="85"/>
        <v/>
      </c>
      <c r="AX243" s="57" t="str">
        <f t="shared" si="86"/>
        <v/>
      </c>
      <c r="AY243" s="57" t="str">
        <f t="shared" si="87"/>
        <v/>
      </c>
      <c r="AZ243" s="57" t="str">
        <f t="shared" si="88"/>
        <v/>
      </c>
      <c r="BA243" s="57" t="str">
        <f t="shared" si="89"/>
        <v/>
      </c>
      <c r="BB243" s="57" t="str">
        <f t="shared" si="90"/>
        <v/>
      </c>
      <c r="BC243" s="57" t="str">
        <f t="shared" si="91"/>
        <v/>
      </c>
      <c r="BD243" s="57" t="str">
        <f t="shared" si="92"/>
        <v/>
      </c>
      <c r="BE243" s="57" t="str">
        <f t="shared" si="93"/>
        <v/>
      </c>
      <c r="BF243" s="17" t="str">
        <f t="shared" si="79"/>
        <v/>
      </c>
      <c r="BG243" s="17" t="str">
        <f>IF(N243="","",AM243-'Patient Data'!$BG$4)</f>
        <v/>
      </c>
      <c r="BH243" s="18"/>
      <c r="BI243" s="17" t="str">
        <f>IF(O243="","",AO243-'Patient Data'!$BI$4)</f>
        <v/>
      </c>
      <c r="BK243" s="18"/>
      <c r="BL243" s="17" t="str">
        <f t="shared" si="80"/>
        <v/>
      </c>
      <c r="BM243" s="17" t="str">
        <f t="shared" si="81"/>
        <v/>
      </c>
      <c r="BN243" s="18"/>
    </row>
    <row r="244" spans="1:66" s="12" customFormat="1" ht="38.25" customHeight="1" thickBot="1">
      <c r="A244" s="47">
        <f t="shared" si="94"/>
        <v>0</v>
      </c>
      <c r="B244" s="47" t="str">
        <f t="shared" si="95"/>
        <v>2-26</v>
      </c>
      <c r="C244" s="32"/>
      <c r="D244" s="84" t="str">
        <f>$A244&amp;"-"&amp;$B244&amp;"-"&amp;TEXT(ROWS(D$5:D244),"000")</f>
        <v>0-2-26-240</v>
      </c>
      <c r="E244" s="101"/>
      <c r="F244" s="4"/>
      <c r="G244" s="4"/>
      <c r="H244" s="4"/>
      <c r="I244" s="4"/>
      <c r="J244" s="4"/>
      <c r="K244" s="102"/>
      <c r="L244" s="4"/>
      <c r="M244" s="4"/>
      <c r="N244" s="4"/>
      <c r="O244" s="4"/>
      <c r="P244" s="103"/>
      <c r="Q244" s="104"/>
      <c r="R244" s="100"/>
      <c r="S244" s="100"/>
      <c r="T244" s="65"/>
      <c r="U244" s="100"/>
      <c r="V244" s="100"/>
      <c r="W244" s="63"/>
      <c r="X244" s="63"/>
      <c r="Y244" s="63"/>
      <c r="Z244" s="63"/>
      <c r="AA244" s="65"/>
      <c r="AB244" s="65"/>
      <c r="AC244" s="65"/>
      <c r="AD244" s="65"/>
      <c r="AE244" s="65"/>
      <c r="AF244" s="100"/>
      <c r="AG244" s="100"/>
      <c r="AH244" s="65"/>
      <c r="AI244" s="57" t="str">
        <f t="shared" si="72"/>
        <v/>
      </c>
      <c r="AJ244" s="57" t="str">
        <f t="shared" si="73"/>
        <v/>
      </c>
      <c r="AK244" s="57" t="str">
        <f t="shared" si="74"/>
        <v/>
      </c>
      <c r="AL244" s="57" t="str">
        <f t="shared" si="75"/>
        <v/>
      </c>
      <c r="AM244" s="57" t="str">
        <f t="shared" si="76"/>
        <v/>
      </c>
      <c r="AN244" s="58" t="str">
        <f>IF(AM244&lt;'Patient Data'!$BG$4,"Labs complete w/in 45 minutes","")</f>
        <v/>
      </c>
      <c r="AO244" s="57" t="str">
        <f t="shared" si="77"/>
        <v/>
      </c>
      <c r="AP244" s="58" t="str">
        <f>IF(AO244&lt;'Patient Data'!$BI$4,"tPA w/in 60 minutes","")</f>
        <v/>
      </c>
      <c r="AQ244" s="58" t="str">
        <f>IF(BM244&lt;'Patient Data'!$BM$4,"tPA w/in 3 hours","")</f>
        <v/>
      </c>
      <c r="AR244" s="58" t="str">
        <f>IF(BF244&lt;'Patient Data'!$BF$4,"LSN within 3.5 hours","")</f>
        <v/>
      </c>
      <c r="AS244" s="58" t="str">
        <f t="shared" si="78"/>
        <v>-0-0-2-26-240</v>
      </c>
      <c r="AT244" s="57" t="str">
        <f t="shared" si="82"/>
        <v/>
      </c>
      <c r="AU244" s="57" t="str">
        <f t="shared" si="83"/>
        <v/>
      </c>
      <c r="AV244" s="57" t="str">
        <f t="shared" si="84"/>
        <v/>
      </c>
      <c r="AW244" s="57" t="str">
        <f t="shared" si="85"/>
        <v/>
      </c>
      <c r="AX244" s="57" t="str">
        <f t="shared" si="86"/>
        <v/>
      </c>
      <c r="AY244" s="57" t="str">
        <f t="shared" si="87"/>
        <v/>
      </c>
      <c r="AZ244" s="57" t="str">
        <f t="shared" si="88"/>
        <v/>
      </c>
      <c r="BA244" s="57" t="str">
        <f t="shared" si="89"/>
        <v/>
      </c>
      <c r="BB244" s="57" t="str">
        <f t="shared" si="90"/>
        <v/>
      </c>
      <c r="BC244" s="57" t="str">
        <f t="shared" si="91"/>
        <v/>
      </c>
      <c r="BD244" s="57" t="str">
        <f t="shared" si="92"/>
        <v/>
      </c>
      <c r="BE244" s="57" t="str">
        <f t="shared" si="93"/>
        <v/>
      </c>
      <c r="BF244" s="17" t="str">
        <f t="shared" si="79"/>
        <v/>
      </c>
      <c r="BG244" s="17" t="str">
        <f>IF(N244="","",AM244-'Patient Data'!$BG$4)</f>
        <v/>
      </c>
      <c r="BH244" s="18"/>
      <c r="BI244" s="17" t="str">
        <f>IF(O244="","",AO244-'Patient Data'!$BI$4)</f>
        <v/>
      </c>
      <c r="BK244" s="18"/>
      <c r="BL244" s="17" t="str">
        <f t="shared" si="80"/>
        <v/>
      </c>
      <c r="BM244" s="17" t="str">
        <f t="shared" si="81"/>
        <v/>
      </c>
      <c r="BN244" s="18"/>
    </row>
    <row r="245" spans="1:66" s="12" customFormat="1" ht="38.25" customHeight="1" thickBot="1">
      <c r="A245" s="47">
        <f t="shared" si="94"/>
        <v>0</v>
      </c>
      <c r="B245" s="47" t="str">
        <f t="shared" si="95"/>
        <v>2-26</v>
      </c>
      <c r="C245" s="32"/>
      <c r="D245" s="84" t="str">
        <f>$A245&amp;"-"&amp;$B245&amp;"-"&amp;TEXT(ROWS(D$5:D245),"000")</f>
        <v>0-2-26-241</v>
      </c>
      <c r="E245" s="101"/>
      <c r="F245" s="4"/>
      <c r="G245" s="4"/>
      <c r="H245" s="4"/>
      <c r="I245" s="4"/>
      <c r="J245" s="4"/>
      <c r="K245" s="102"/>
      <c r="L245" s="4"/>
      <c r="M245" s="4"/>
      <c r="N245" s="4"/>
      <c r="O245" s="4"/>
      <c r="P245" s="103"/>
      <c r="Q245" s="104"/>
      <c r="R245" s="100"/>
      <c r="S245" s="100"/>
      <c r="T245" s="65"/>
      <c r="U245" s="100"/>
      <c r="V245" s="100"/>
      <c r="W245" s="63"/>
      <c r="X245" s="63"/>
      <c r="Y245" s="63"/>
      <c r="Z245" s="63"/>
      <c r="AA245" s="65"/>
      <c r="AB245" s="65"/>
      <c r="AC245" s="65"/>
      <c r="AD245" s="65"/>
      <c r="AE245" s="65"/>
      <c r="AF245" s="100"/>
      <c r="AG245" s="100"/>
      <c r="AH245" s="65"/>
      <c r="AI245" s="57" t="str">
        <f t="shared" si="72"/>
        <v/>
      </c>
      <c r="AJ245" s="57" t="str">
        <f t="shared" si="73"/>
        <v/>
      </c>
      <c r="AK245" s="57" t="str">
        <f t="shared" si="74"/>
        <v/>
      </c>
      <c r="AL245" s="57" t="str">
        <f t="shared" si="75"/>
        <v/>
      </c>
      <c r="AM245" s="57" t="str">
        <f t="shared" si="76"/>
        <v/>
      </c>
      <c r="AN245" s="58" t="str">
        <f>IF(AM245&lt;'Patient Data'!$BG$4,"Labs complete w/in 45 minutes","")</f>
        <v/>
      </c>
      <c r="AO245" s="57" t="str">
        <f t="shared" si="77"/>
        <v/>
      </c>
      <c r="AP245" s="58" t="str">
        <f>IF(AO245&lt;'Patient Data'!$BI$4,"tPA w/in 60 minutes","")</f>
        <v/>
      </c>
      <c r="AQ245" s="58" t="str">
        <f>IF(BM245&lt;'Patient Data'!$BM$4,"tPA w/in 3 hours","")</f>
        <v/>
      </c>
      <c r="AR245" s="58" t="str">
        <f>IF(BF245&lt;'Patient Data'!$BF$4,"LSN within 3.5 hours","")</f>
        <v/>
      </c>
      <c r="AS245" s="58" t="str">
        <f t="shared" si="78"/>
        <v>-0-0-2-26-241</v>
      </c>
      <c r="AT245" s="57" t="str">
        <f t="shared" si="82"/>
        <v/>
      </c>
      <c r="AU245" s="57" t="str">
        <f t="shared" si="83"/>
        <v/>
      </c>
      <c r="AV245" s="57" t="str">
        <f t="shared" si="84"/>
        <v/>
      </c>
      <c r="AW245" s="57" t="str">
        <f t="shared" si="85"/>
        <v/>
      </c>
      <c r="AX245" s="57" t="str">
        <f t="shared" si="86"/>
        <v/>
      </c>
      <c r="AY245" s="57" t="str">
        <f t="shared" si="87"/>
        <v/>
      </c>
      <c r="AZ245" s="57" t="str">
        <f t="shared" si="88"/>
        <v/>
      </c>
      <c r="BA245" s="57" t="str">
        <f t="shared" si="89"/>
        <v/>
      </c>
      <c r="BB245" s="57" t="str">
        <f t="shared" si="90"/>
        <v/>
      </c>
      <c r="BC245" s="57" t="str">
        <f t="shared" si="91"/>
        <v/>
      </c>
      <c r="BD245" s="57" t="str">
        <f t="shared" si="92"/>
        <v/>
      </c>
      <c r="BE245" s="57" t="str">
        <f t="shared" si="93"/>
        <v/>
      </c>
      <c r="BF245" s="17" t="str">
        <f t="shared" si="79"/>
        <v/>
      </c>
      <c r="BG245" s="17" t="str">
        <f>IF(N245="","",AM245-'Patient Data'!$BG$4)</f>
        <v/>
      </c>
      <c r="BH245" s="18"/>
      <c r="BI245" s="17" t="str">
        <f>IF(O245="","",AO245-'Patient Data'!$BI$4)</f>
        <v/>
      </c>
      <c r="BK245" s="18"/>
      <c r="BL245" s="17" t="str">
        <f t="shared" si="80"/>
        <v/>
      </c>
      <c r="BM245" s="17" t="str">
        <f t="shared" si="81"/>
        <v/>
      </c>
      <c r="BN245" s="18"/>
    </row>
    <row r="246" spans="1:66" s="12" customFormat="1" ht="38.25" customHeight="1" thickBot="1">
      <c r="A246" s="47">
        <f t="shared" si="94"/>
        <v>0</v>
      </c>
      <c r="B246" s="47" t="str">
        <f t="shared" si="95"/>
        <v>2-26</v>
      </c>
      <c r="C246" s="32"/>
      <c r="D246" s="84" t="str">
        <f>$A246&amp;"-"&amp;$B246&amp;"-"&amp;TEXT(ROWS(D$5:D246),"000")</f>
        <v>0-2-26-242</v>
      </c>
      <c r="E246" s="101"/>
      <c r="F246" s="4"/>
      <c r="G246" s="4"/>
      <c r="H246" s="4"/>
      <c r="I246" s="4"/>
      <c r="J246" s="4"/>
      <c r="K246" s="102"/>
      <c r="L246" s="4"/>
      <c r="M246" s="4"/>
      <c r="N246" s="4"/>
      <c r="O246" s="4"/>
      <c r="P246" s="103"/>
      <c r="Q246" s="104"/>
      <c r="R246" s="100"/>
      <c r="S246" s="100"/>
      <c r="T246" s="65"/>
      <c r="U246" s="100"/>
      <c r="V246" s="100"/>
      <c r="W246" s="63"/>
      <c r="X246" s="63"/>
      <c r="Y246" s="63"/>
      <c r="Z246" s="63"/>
      <c r="AA246" s="65"/>
      <c r="AB246" s="65"/>
      <c r="AC246" s="65"/>
      <c r="AD246" s="65"/>
      <c r="AE246" s="65"/>
      <c r="AF246" s="100"/>
      <c r="AG246" s="100"/>
      <c r="AH246" s="65"/>
      <c r="AI246" s="57" t="str">
        <f t="shared" si="72"/>
        <v/>
      </c>
      <c r="AJ246" s="57" t="str">
        <f t="shared" si="73"/>
        <v/>
      </c>
      <c r="AK246" s="57" t="str">
        <f t="shared" si="74"/>
        <v/>
      </c>
      <c r="AL246" s="57" t="str">
        <f t="shared" si="75"/>
        <v/>
      </c>
      <c r="AM246" s="57" t="str">
        <f t="shared" si="76"/>
        <v/>
      </c>
      <c r="AN246" s="58" t="str">
        <f>IF(AM246&lt;'Patient Data'!$BG$4,"Labs complete w/in 45 minutes","")</f>
        <v/>
      </c>
      <c r="AO246" s="57" t="str">
        <f t="shared" si="77"/>
        <v/>
      </c>
      <c r="AP246" s="58" t="str">
        <f>IF(AO246&lt;'Patient Data'!$BI$4,"tPA w/in 60 minutes","")</f>
        <v/>
      </c>
      <c r="AQ246" s="58" t="str">
        <f>IF(BM246&lt;'Patient Data'!$BM$4,"tPA w/in 3 hours","")</f>
        <v/>
      </c>
      <c r="AR246" s="58" t="str">
        <f>IF(BF246&lt;'Patient Data'!$BF$4,"LSN within 3.5 hours","")</f>
        <v/>
      </c>
      <c r="AS246" s="58" t="str">
        <f t="shared" si="78"/>
        <v>-0-0-2-26-242</v>
      </c>
      <c r="AT246" s="57" t="str">
        <f t="shared" si="82"/>
        <v/>
      </c>
      <c r="AU246" s="57" t="str">
        <f t="shared" si="83"/>
        <v/>
      </c>
      <c r="AV246" s="57" t="str">
        <f t="shared" si="84"/>
        <v/>
      </c>
      <c r="AW246" s="57" t="str">
        <f t="shared" si="85"/>
        <v/>
      </c>
      <c r="AX246" s="57" t="str">
        <f t="shared" si="86"/>
        <v/>
      </c>
      <c r="AY246" s="57" t="str">
        <f t="shared" si="87"/>
        <v/>
      </c>
      <c r="AZ246" s="57" t="str">
        <f t="shared" si="88"/>
        <v/>
      </c>
      <c r="BA246" s="57" t="str">
        <f t="shared" si="89"/>
        <v/>
      </c>
      <c r="BB246" s="57" t="str">
        <f t="shared" si="90"/>
        <v/>
      </c>
      <c r="BC246" s="57" t="str">
        <f t="shared" si="91"/>
        <v/>
      </c>
      <c r="BD246" s="57" t="str">
        <f t="shared" si="92"/>
        <v/>
      </c>
      <c r="BE246" s="57" t="str">
        <f t="shared" si="93"/>
        <v/>
      </c>
      <c r="BF246" s="17" t="str">
        <f t="shared" si="79"/>
        <v/>
      </c>
      <c r="BG246" s="17" t="str">
        <f>IF(N246="","",AM246-'Patient Data'!$BG$4)</f>
        <v/>
      </c>
      <c r="BH246" s="18"/>
      <c r="BI246" s="17" t="str">
        <f>IF(O246="","",AO246-'Patient Data'!$BI$4)</f>
        <v/>
      </c>
      <c r="BK246" s="18"/>
      <c r="BL246" s="17" t="str">
        <f t="shared" si="80"/>
        <v/>
      </c>
      <c r="BM246" s="17" t="str">
        <f t="shared" si="81"/>
        <v/>
      </c>
      <c r="BN246" s="18"/>
    </row>
    <row r="247" spans="1:66" s="12" customFormat="1" ht="38.25" customHeight="1" thickBot="1">
      <c r="A247" s="47">
        <f t="shared" si="94"/>
        <v>0</v>
      </c>
      <c r="B247" s="47" t="str">
        <f t="shared" si="95"/>
        <v>2-26</v>
      </c>
      <c r="C247" s="32"/>
      <c r="D247" s="84" t="str">
        <f>$A247&amp;"-"&amp;$B247&amp;"-"&amp;TEXT(ROWS(D$5:D247),"000")</f>
        <v>0-2-26-243</v>
      </c>
      <c r="E247" s="101"/>
      <c r="F247" s="4"/>
      <c r="G247" s="4"/>
      <c r="H247" s="4"/>
      <c r="I247" s="4"/>
      <c r="J247" s="4"/>
      <c r="K247" s="102"/>
      <c r="L247" s="4"/>
      <c r="M247" s="4"/>
      <c r="N247" s="4"/>
      <c r="O247" s="4"/>
      <c r="P247" s="103"/>
      <c r="Q247" s="104"/>
      <c r="R247" s="100"/>
      <c r="S247" s="100"/>
      <c r="T247" s="65"/>
      <c r="U247" s="100"/>
      <c r="V247" s="100"/>
      <c r="W247" s="63"/>
      <c r="X247" s="63"/>
      <c r="Y247" s="63"/>
      <c r="Z247" s="63"/>
      <c r="AA247" s="65"/>
      <c r="AB247" s="65"/>
      <c r="AC247" s="65"/>
      <c r="AD247" s="65"/>
      <c r="AE247" s="65"/>
      <c r="AF247" s="100"/>
      <c r="AG247" s="100"/>
      <c r="AH247" s="65"/>
      <c r="AI247" s="57" t="str">
        <f t="shared" si="72"/>
        <v/>
      </c>
      <c r="AJ247" s="57" t="str">
        <f t="shared" si="73"/>
        <v/>
      </c>
      <c r="AK247" s="57" t="str">
        <f t="shared" si="74"/>
        <v/>
      </c>
      <c r="AL247" s="57" t="str">
        <f t="shared" si="75"/>
        <v/>
      </c>
      <c r="AM247" s="57" t="str">
        <f t="shared" si="76"/>
        <v/>
      </c>
      <c r="AN247" s="58" t="str">
        <f>IF(AM247&lt;'Patient Data'!$BG$4,"Labs complete w/in 45 minutes","")</f>
        <v/>
      </c>
      <c r="AO247" s="57" t="str">
        <f t="shared" si="77"/>
        <v/>
      </c>
      <c r="AP247" s="58" t="str">
        <f>IF(AO247&lt;'Patient Data'!$BI$4,"tPA w/in 60 minutes","")</f>
        <v/>
      </c>
      <c r="AQ247" s="58" t="str">
        <f>IF(BM247&lt;'Patient Data'!$BM$4,"tPA w/in 3 hours","")</f>
        <v/>
      </c>
      <c r="AR247" s="58" t="str">
        <f>IF(BF247&lt;'Patient Data'!$BF$4,"LSN within 3.5 hours","")</f>
        <v/>
      </c>
      <c r="AS247" s="58" t="str">
        <f t="shared" si="78"/>
        <v>-0-0-2-26-243</v>
      </c>
      <c r="AT247" s="57" t="str">
        <f t="shared" si="82"/>
        <v/>
      </c>
      <c r="AU247" s="57" t="str">
        <f t="shared" si="83"/>
        <v/>
      </c>
      <c r="AV247" s="57" t="str">
        <f t="shared" si="84"/>
        <v/>
      </c>
      <c r="AW247" s="57" t="str">
        <f t="shared" si="85"/>
        <v/>
      </c>
      <c r="AX247" s="57" t="str">
        <f t="shared" si="86"/>
        <v/>
      </c>
      <c r="AY247" s="57" t="str">
        <f t="shared" si="87"/>
        <v/>
      </c>
      <c r="AZ247" s="57" t="str">
        <f t="shared" si="88"/>
        <v/>
      </c>
      <c r="BA247" s="57" t="str">
        <f t="shared" si="89"/>
        <v/>
      </c>
      <c r="BB247" s="57" t="str">
        <f t="shared" si="90"/>
        <v/>
      </c>
      <c r="BC247" s="57" t="str">
        <f t="shared" si="91"/>
        <v/>
      </c>
      <c r="BD247" s="57" t="str">
        <f t="shared" si="92"/>
        <v/>
      </c>
      <c r="BE247" s="57" t="str">
        <f t="shared" si="93"/>
        <v/>
      </c>
      <c r="BF247" s="17" t="str">
        <f t="shared" si="79"/>
        <v/>
      </c>
      <c r="BG247" s="17" t="str">
        <f>IF(N247="","",AM247-'Patient Data'!$BG$4)</f>
        <v/>
      </c>
      <c r="BH247" s="18"/>
      <c r="BI247" s="17" t="str">
        <f>IF(O247="","",AO247-'Patient Data'!$BI$4)</f>
        <v/>
      </c>
      <c r="BK247" s="18"/>
      <c r="BL247" s="17" t="str">
        <f t="shared" si="80"/>
        <v/>
      </c>
      <c r="BM247" s="17" t="str">
        <f t="shared" si="81"/>
        <v/>
      </c>
      <c r="BN247" s="18"/>
    </row>
    <row r="248" spans="1:66" s="12" customFormat="1" ht="38.25" customHeight="1" thickBot="1">
      <c r="A248" s="47">
        <f t="shared" si="94"/>
        <v>0</v>
      </c>
      <c r="B248" s="47" t="str">
        <f t="shared" si="95"/>
        <v>2-26</v>
      </c>
      <c r="C248" s="32"/>
      <c r="D248" s="84" t="str">
        <f>$A248&amp;"-"&amp;$B248&amp;"-"&amp;TEXT(ROWS(D$5:D248),"000")</f>
        <v>0-2-26-244</v>
      </c>
      <c r="E248" s="101"/>
      <c r="F248" s="4"/>
      <c r="G248" s="4"/>
      <c r="H248" s="4"/>
      <c r="I248" s="4"/>
      <c r="J248" s="4"/>
      <c r="K248" s="102"/>
      <c r="L248" s="4"/>
      <c r="M248" s="4"/>
      <c r="N248" s="4"/>
      <c r="O248" s="4"/>
      <c r="P248" s="103"/>
      <c r="Q248" s="104"/>
      <c r="R248" s="100"/>
      <c r="S248" s="100"/>
      <c r="T248" s="65"/>
      <c r="U248" s="100"/>
      <c r="V248" s="100"/>
      <c r="W248" s="63"/>
      <c r="X248" s="63"/>
      <c r="Y248" s="63"/>
      <c r="Z248" s="63"/>
      <c r="AA248" s="65"/>
      <c r="AB248" s="65"/>
      <c r="AC248" s="65"/>
      <c r="AD248" s="65"/>
      <c r="AE248" s="65"/>
      <c r="AF248" s="100"/>
      <c r="AG248" s="100"/>
      <c r="AH248" s="65"/>
      <c r="AI248" s="57" t="str">
        <f t="shared" si="72"/>
        <v/>
      </c>
      <c r="AJ248" s="57" t="str">
        <f t="shared" si="73"/>
        <v/>
      </c>
      <c r="AK248" s="57" t="str">
        <f t="shared" si="74"/>
        <v/>
      </c>
      <c r="AL248" s="57" t="str">
        <f t="shared" si="75"/>
        <v/>
      </c>
      <c r="AM248" s="57" t="str">
        <f t="shared" si="76"/>
        <v/>
      </c>
      <c r="AN248" s="58" t="str">
        <f>IF(AM248&lt;'Patient Data'!$BG$4,"Labs complete w/in 45 minutes","")</f>
        <v/>
      </c>
      <c r="AO248" s="57" t="str">
        <f t="shared" si="77"/>
        <v/>
      </c>
      <c r="AP248" s="58" t="str">
        <f>IF(AO248&lt;'Patient Data'!$BI$4,"tPA w/in 60 minutes","")</f>
        <v/>
      </c>
      <c r="AQ248" s="58" t="str">
        <f>IF(BM248&lt;'Patient Data'!$BM$4,"tPA w/in 3 hours","")</f>
        <v/>
      </c>
      <c r="AR248" s="58" t="str">
        <f>IF(BF248&lt;'Patient Data'!$BF$4,"LSN within 3.5 hours","")</f>
        <v/>
      </c>
      <c r="AS248" s="58" t="str">
        <f t="shared" si="78"/>
        <v>-0-0-2-26-244</v>
      </c>
      <c r="AT248" s="57" t="str">
        <f t="shared" si="82"/>
        <v/>
      </c>
      <c r="AU248" s="57" t="str">
        <f t="shared" si="83"/>
        <v/>
      </c>
      <c r="AV248" s="57" t="str">
        <f t="shared" si="84"/>
        <v/>
      </c>
      <c r="AW248" s="57" t="str">
        <f t="shared" si="85"/>
        <v/>
      </c>
      <c r="AX248" s="57" t="str">
        <f t="shared" si="86"/>
        <v/>
      </c>
      <c r="AY248" s="57" t="str">
        <f t="shared" si="87"/>
        <v/>
      </c>
      <c r="AZ248" s="57" t="str">
        <f t="shared" si="88"/>
        <v/>
      </c>
      <c r="BA248" s="57" t="str">
        <f t="shared" si="89"/>
        <v/>
      </c>
      <c r="BB248" s="57" t="str">
        <f t="shared" si="90"/>
        <v/>
      </c>
      <c r="BC248" s="57" t="str">
        <f t="shared" si="91"/>
        <v/>
      </c>
      <c r="BD248" s="57" t="str">
        <f t="shared" si="92"/>
        <v/>
      </c>
      <c r="BE248" s="57" t="str">
        <f t="shared" si="93"/>
        <v/>
      </c>
      <c r="BF248" s="17" t="str">
        <f t="shared" si="79"/>
        <v/>
      </c>
      <c r="BG248" s="17" t="str">
        <f>IF(N248="","",AM248-'Patient Data'!$BG$4)</f>
        <v/>
      </c>
      <c r="BH248" s="18"/>
      <c r="BI248" s="17" t="str">
        <f>IF(O248="","",AO248-'Patient Data'!$BI$4)</f>
        <v/>
      </c>
      <c r="BK248" s="18"/>
      <c r="BL248" s="17" t="str">
        <f t="shared" si="80"/>
        <v/>
      </c>
      <c r="BM248" s="17" t="str">
        <f t="shared" si="81"/>
        <v/>
      </c>
      <c r="BN248" s="18"/>
    </row>
    <row r="249" spans="1:66" s="12" customFormat="1" ht="38.25" customHeight="1" thickBot="1">
      <c r="A249" s="47">
        <f t="shared" si="94"/>
        <v>0</v>
      </c>
      <c r="B249" s="47" t="str">
        <f t="shared" si="95"/>
        <v>2-26</v>
      </c>
      <c r="C249" s="32"/>
      <c r="D249" s="84" t="str">
        <f>$A249&amp;"-"&amp;$B249&amp;"-"&amp;TEXT(ROWS(D$5:D249),"000")</f>
        <v>0-2-26-245</v>
      </c>
      <c r="E249" s="101"/>
      <c r="F249" s="4"/>
      <c r="G249" s="4"/>
      <c r="H249" s="4"/>
      <c r="I249" s="4"/>
      <c r="J249" s="4"/>
      <c r="K249" s="102"/>
      <c r="L249" s="4"/>
      <c r="M249" s="4"/>
      <c r="N249" s="4"/>
      <c r="O249" s="4"/>
      <c r="P249" s="103"/>
      <c r="Q249" s="104"/>
      <c r="R249" s="100"/>
      <c r="S249" s="100"/>
      <c r="T249" s="65"/>
      <c r="U249" s="100"/>
      <c r="V249" s="100"/>
      <c r="W249" s="63"/>
      <c r="X249" s="63"/>
      <c r="Y249" s="63"/>
      <c r="Z249" s="63"/>
      <c r="AA249" s="65"/>
      <c r="AB249" s="65"/>
      <c r="AC249" s="65"/>
      <c r="AD249" s="65"/>
      <c r="AE249" s="65"/>
      <c r="AF249" s="100"/>
      <c r="AG249" s="100"/>
      <c r="AH249" s="65"/>
      <c r="AI249" s="57" t="str">
        <f t="shared" si="72"/>
        <v/>
      </c>
      <c r="AJ249" s="57" t="str">
        <f t="shared" si="73"/>
        <v/>
      </c>
      <c r="AK249" s="57" t="str">
        <f t="shared" si="74"/>
        <v/>
      </c>
      <c r="AL249" s="57" t="str">
        <f t="shared" si="75"/>
        <v/>
      </c>
      <c r="AM249" s="57" t="str">
        <f t="shared" si="76"/>
        <v/>
      </c>
      <c r="AN249" s="58" t="str">
        <f>IF(AM249&lt;'Patient Data'!$BG$4,"Labs complete w/in 45 minutes","")</f>
        <v/>
      </c>
      <c r="AO249" s="57" t="str">
        <f t="shared" si="77"/>
        <v/>
      </c>
      <c r="AP249" s="58" t="str">
        <f>IF(AO249&lt;'Patient Data'!$BI$4,"tPA w/in 60 minutes","")</f>
        <v/>
      </c>
      <c r="AQ249" s="58" t="str">
        <f>IF(BM249&lt;'Patient Data'!$BM$4,"tPA w/in 3 hours","")</f>
        <v/>
      </c>
      <c r="AR249" s="58" t="str">
        <f>IF(BF249&lt;'Patient Data'!$BF$4,"LSN within 3.5 hours","")</f>
        <v/>
      </c>
      <c r="AS249" s="58" t="str">
        <f t="shared" si="78"/>
        <v>-0-0-2-26-245</v>
      </c>
      <c r="AT249" s="57" t="str">
        <f t="shared" si="82"/>
        <v/>
      </c>
      <c r="AU249" s="57" t="str">
        <f t="shared" si="83"/>
        <v/>
      </c>
      <c r="AV249" s="57" t="str">
        <f t="shared" si="84"/>
        <v/>
      </c>
      <c r="AW249" s="57" t="str">
        <f t="shared" si="85"/>
        <v/>
      </c>
      <c r="AX249" s="57" t="str">
        <f t="shared" si="86"/>
        <v/>
      </c>
      <c r="AY249" s="57" t="str">
        <f t="shared" si="87"/>
        <v/>
      </c>
      <c r="AZ249" s="57" t="str">
        <f t="shared" si="88"/>
        <v/>
      </c>
      <c r="BA249" s="57" t="str">
        <f t="shared" si="89"/>
        <v/>
      </c>
      <c r="BB249" s="57" t="str">
        <f t="shared" si="90"/>
        <v/>
      </c>
      <c r="BC249" s="57" t="str">
        <f t="shared" si="91"/>
        <v/>
      </c>
      <c r="BD249" s="57" t="str">
        <f t="shared" si="92"/>
        <v/>
      </c>
      <c r="BE249" s="57" t="str">
        <f t="shared" si="93"/>
        <v/>
      </c>
      <c r="BF249" s="17" t="str">
        <f t="shared" si="79"/>
        <v/>
      </c>
      <c r="BG249" s="17" t="str">
        <f>IF(N249="","",AM249-'Patient Data'!$BG$4)</f>
        <v/>
      </c>
      <c r="BH249" s="18"/>
      <c r="BI249" s="17" t="str">
        <f>IF(O249="","",AO249-'Patient Data'!$BI$4)</f>
        <v/>
      </c>
      <c r="BK249" s="18"/>
      <c r="BL249" s="17" t="str">
        <f t="shared" si="80"/>
        <v/>
      </c>
      <c r="BM249" s="17" t="str">
        <f t="shared" si="81"/>
        <v/>
      </c>
      <c r="BN249" s="18"/>
    </row>
    <row r="250" spans="1:66" s="12" customFormat="1" ht="38.25" customHeight="1" thickBot="1">
      <c r="A250" s="47">
        <f t="shared" si="94"/>
        <v>0</v>
      </c>
      <c r="B250" s="47" t="str">
        <f t="shared" si="95"/>
        <v>2-26</v>
      </c>
      <c r="C250" s="32"/>
      <c r="D250" s="84" t="str">
        <f>$A250&amp;"-"&amp;$B250&amp;"-"&amp;TEXT(ROWS(D$5:D250),"000")</f>
        <v>0-2-26-246</v>
      </c>
      <c r="E250" s="101"/>
      <c r="F250" s="4"/>
      <c r="G250" s="4"/>
      <c r="H250" s="4"/>
      <c r="I250" s="4"/>
      <c r="J250" s="4"/>
      <c r="K250" s="102"/>
      <c r="L250" s="4"/>
      <c r="M250" s="4"/>
      <c r="N250" s="4"/>
      <c r="O250" s="4"/>
      <c r="P250" s="103"/>
      <c r="Q250" s="104"/>
      <c r="R250" s="100"/>
      <c r="S250" s="100"/>
      <c r="T250" s="65"/>
      <c r="U250" s="100"/>
      <c r="V250" s="100"/>
      <c r="W250" s="63"/>
      <c r="X250" s="63"/>
      <c r="Y250" s="63"/>
      <c r="Z250" s="63"/>
      <c r="AA250" s="65"/>
      <c r="AB250" s="65"/>
      <c r="AC250" s="65"/>
      <c r="AD250" s="65"/>
      <c r="AE250" s="65"/>
      <c r="AF250" s="100"/>
      <c r="AG250" s="100"/>
      <c r="AH250" s="65"/>
      <c r="AI250" s="57" t="str">
        <f t="shared" si="72"/>
        <v/>
      </c>
      <c r="AJ250" s="57" t="str">
        <f t="shared" si="73"/>
        <v/>
      </c>
      <c r="AK250" s="57" t="str">
        <f t="shared" si="74"/>
        <v/>
      </c>
      <c r="AL250" s="57" t="str">
        <f t="shared" si="75"/>
        <v/>
      </c>
      <c r="AM250" s="57" t="str">
        <f t="shared" si="76"/>
        <v/>
      </c>
      <c r="AN250" s="58" t="str">
        <f>IF(AM250&lt;'Patient Data'!$BG$4,"Labs complete w/in 45 minutes","")</f>
        <v/>
      </c>
      <c r="AO250" s="57" t="str">
        <f t="shared" si="77"/>
        <v/>
      </c>
      <c r="AP250" s="58" t="str">
        <f>IF(AO250&lt;'Patient Data'!$BI$4,"tPA w/in 60 minutes","")</f>
        <v/>
      </c>
      <c r="AQ250" s="58" t="str">
        <f>IF(BM250&lt;'Patient Data'!$BM$4,"tPA w/in 3 hours","")</f>
        <v/>
      </c>
      <c r="AR250" s="58" t="str">
        <f>IF(BF250&lt;'Patient Data'!$BF$4,"LSN within 3.5 hours","")</f>
        <v/>
      </c>
      <c r="AS250" s="58" t="str">
        <f t="shared" si="78"/>
        <v>-0-0-2-26-246</v>
      </c>
      <c r="AT250" s="57" t="str">
        <f t="shared" si="82"/>
        <v/>
      </c>
      <c r="AU250" s="57" t="str">
        <f t="shared" si="83"/>
        <v/>
      </c>
      <c r="AV250" s="57" t="str">
        <f t="shared" si="84"/>
        <v/>
      </c>
      <c r="AW250" s="57" t="str">
        <f t="shared" si="85"/>
        <v/>
      </c>
      <c r="AX250" s="57" t="str">
        <f t="shared" si="86"/>
        <v/>
      </c>
      <c r="AY250" s="57" t="str">
        <f t="shared" si="87"/>
        <v/>
      </c>
      <c r="AZ250" s="57" t="str">
        <f t="shared" si="88"/>
        <v/>
      </c>
      <c r="BA250" s="57" t="str">
        <f t="shared" si="89"/>
        <v/>
      </c>
      <c r="BB250" s="57" t="str">
        <f t="shared" si="90"/>
        <v/>
      </c>
      <c r="BC250" s="57" t="str">
        <f t="shared" si="91"/>
        <v/>
      </c>
      <c r="BD250" s="57" t="str">
        <f t="shared" si="92"/>
        <v/>
      </c>
      <c r="BE250" s="57" t="str">
        <f t="shared" si="93"/>
        <v/>
      </c>
      <c r="BF250" s="17" t="str">
        <f t="shared" si="79"/>
        <v/>
      </c>
      <c r="BG250" s="17" t="str">
        <f>IF(N250="","",AM250-'Patient Data'!$BG$4)</f>
        <v/>
      </c>
      <c r="BH250" s="18"/>
      <c r="BI250" s="17" t="str">
        <f>IF(O250="","",AO250-'Patient Data'!$BI$4)</f>
        <v/>
      </c>
      <c r="BK250" s="18"/>
      <c r="BL250" s="17" t="str">
        <f t="shared" si="80"/>
        <v/>
      </c>
      <c r="BM250" s="17" t="str">
        <f t="shared" si="81"/>
        <v/>
      </c>
      <c r="BN250" s="18"/>
    </row>
    <row r="251" spans="1:66" s="12" customFormat="1" ht="38.25" customHeight="1" thickBot="1">
      <c r="A251" s="47">
        <f t="shared" si="94"/>
        <v>0</v>
      </c>
      <c r="B251" s="47" t="str">
        <f t="shared" si="95"/>
        <v>2-26</v>
      </c>
      <c r="C251" s="32"/>
      <c r="D251" s="84" t="str">
        <f>$A251&amp;"-"&amp;$B251&amp;"-"&amp;TEXT(ROWS(D$5:D251),"000")</f>
        <v>0-2-26-247</v>
      </c>
      <c r="E251" s="101"/>
      <c r="F251" s="4"/>
      <c r="G251" s="4"/>
      <c r="H251" s="4"/>
      <c r="I251" s="4"/>
      <c r="J251" s="4"/>
      <c r="K251" s="102"/>
      <c r="L251" s="4"/>
      <c r="M251" s="4"/>
      <c r="N251" s="4"/>
      <c r="O251" s="4"/>
      <c r="P251" s="103"/>
      <c r="Q251" s="104"/>
      <c r="R251" s="100"/>
      <c r="S251" s="100"/>
      <c r="T251" s="65"/>
      <c r="U251" s="100"/>
      <c r="V251" s="100"/>
      <c r="W251" s="63"/>
      <c r="X251" s="63"/>
      <c r="Y251" s="63"/>
      <c r="Z251" s="63"/>
      <c r="AA251" s="65"/>
      <c r="AB251" s="65"/>
      <c r="AC251" s="65"/>
      <c r="AD251" s="65"/>
      <c r="AE251" s="65"/>
      <c r="AF251" s="100"/>
      <c r="AG251" s="100"/>
      <c r="AH251" s="65"/>
      <c r="AI251" s="57" t="str">
        <f t="shared" si="72"/>
        <v/>
      </c>
      <c r="AJ251" s="57" t="str">
        <f t="shared" si="73"/>
        <v/>
      </c>
      <c r="AK251" s="57" t="str">
        <f t="shared" si="74"/>
        <v/>
      </c>
      <c r="AL251" s="57" t="str">
        <f t="shared" si="75"/>
        <v/>
      </c>
      <c r="AM251" s="57" t="str">
        <f t="shared" si="76"/>
        <v/>
      </c>
      <c r="AN251" s="58" t="str">
        <f>IF(AM251&lt;'Patient Data'!$BG$4,"Labs complete w/in 45 minutes","")</f>
        <v/>
      </c>
      <c r="AO251" s="57" t="str">
        <f t="shared" si="77"/>
        <v/>
      </c>
      <c r="AP251" s="58" t="str">
        <f>IF(AO251&lt;'Patient Data'!$BI$4,"tPA w/in 60 minutes","")</f>
        <v/>
      </c>
      <c r="AQ251" s="58" t="str">
        <f>IF(BM251&lt;'Patient Data'!$BM$4,"tPA w/in 3 hours","")</f>
        <v/>
      </c>
      <c r="AR251" s="58" t="str">
        <f>IF(BF251&lt;'Patient Data'!$BF$4,"LSN within 3.5 hours","")</f>
        <v/>
      </c>
      <c r="AS251" s="58" t="str">
        <f t="shared" si="78"/>
        <v>-0-0-2-26-247</v>
      </c>
      <c r="AT251" s="57" t="str">
        <f t="shared" si="82"/>
        <v/>
      </c>
      <c r="AU251" s="57" t="str">
        <f t="shared" si="83"/>
        <v/>
      </c>
      <c r="AV251" s="57" t="str">
        <f t="shared" si="84"/>
        <v/>
      </c>
      <c r="AW251" s="57" t="str">
        <f t="shared" si="85"/>
        <v/>
      </c>
      <c r="AX251" s="57" t="str">
        <f t="shared" si="86"/>
        <v/>
      </c>
      <c r="AY251" s="57" t="str">
        <f t="shared" si="87"/>
        <v/>
      </c>
      <c r="AZ251" s="57" t="str">
        <f t="shared" si="88"/>
        <v/>
      </c>
      <c r="BA251" s="57" t="str">
        <f t="shared" si="89"/>
        <v/>
      </c>
      <c r="BB251" s="57" t="str">
        <f t="shared" si="90"/>
        <v/>
      </c>
      <c r="BC251" s="57" t="str">
        <f t="shared" si="91"/>
        <v/>
      </c>
      <c r="BD251" s="57" t="str">
        <f t="shared" si="92"/>
        <v/>
      </c>
      <c r="BE251" s="57" t="str">
        <f t="shared" si="93"/>
        <v/>
      </c>
      <c r="BF251" s="17" t="str">
        <f t="shared" si="79"/>
        <v/>
      </c>
      <c r="BG251" s="17" t="str">
        <f>IF(N251="","",AM251-'Patient Data'!$BG$4)</f>
        <v/>
      </c>
      <c r="BH251" s="18"/>
      <c r="BI251" s="17" t="str">
        <f>IF(O251="","",AO251-'Patient Data'!$BI$4)</f>
        <v/>
      </c>
      <c r="BK251" s="18"/>
      <c r="BL251" s="17" t="str">
        <f t="shared" si="80"/>
        <v/>
      </c>
      <c r="BM251" s="17" t="str">
        <f t="shared" si="81"/>
        <v/>
      </c>
      <c r="BN251" s="18"/>
    </row>
    <row r="252" spans="1:66" s="12" customFormat="1" ht="38.25" customHeight="1" thickBot="1">
      <c r="A252" s="47">
        <f t="shared" si="94"/>
        <v>0</v>
      </c>
      <c r="B252" s="47" t="str">
        <f t="shared" si="95"/>
        <v>2-26</v>
      </c>
      <c r="C252" s="32"/>
      <c r="D252" s="84" t="str">
        <f>$A252&amp;"-"&amp;$B252&amp;"-"&amp;TEXT(ROWS(D$5:D252),"000")</f>
        <v>0-2-26-248</v>
      </c>
      <c r="E252" s="101"/>
      <c r="F252" s="4"/>
      <c r="G252" s="4"/>
      <c r="H252" s="4"/>
      <c r="I252" s="4"/>
      <c r="J252" s="4"/>
      <c r="K252" s="102"/>
      <c r="L252" s="4"/>
      <c r="M252" s="4"/>
      <c r="N252" s="4"/>
      <c r="O252" s="4"/>
      <c r="P252" s="103"/>
      <c r="Q252" s="104"/>
      <c r="R252" s="100"/>
      <c r="S252" s="100"/>
      <c r="T252" s="65"/>
      <c r="U252" s="100"/>
      <c r="V252" s="100"/>
      <c r="W252" s="63"/>
      <c r="X252" s="63"/>
      <c r="Y252" s="63"/>
      <c r="Z252" s="63"/>
      <c r="AA252" s="65"/>
      <c r="AB252" s="65"/>
      <c r="AC252" s="65"/>
      <c r="AD252" s="65"/>
      <c r="AE252" s="65"/>
      <c r="AF252" s="100"/>
      <c r="AG252" s="100"/>
      <c r="AH252" s="65"/>
      <c r="AI252" s="57" t="str">
        <f t="shared" si="72"/>
        <v/>
      </c>
      <c r="AJ252" s="57" t="str">
        <f t="shared" si="73"/>
        <v/>
      </c>
      <c r="AK252" s="57" t="str">
        <f t="shared" si="74"/>
        <v/>
      </c>
      <c r="AL252" s="57" t="str">
        <f t="shared" si="75"/>
        <v/>
      </c>
      <c r="AM252" s="57" t="str">
        <f t="shared" si="76"/>
        <v/>
      </c>
      <c r="AN252" s="58" t="str">
        <f>IF(AM252&lt;'Patient Data'!$BG$4,"Labs complete w/in 45 minutes","")</f>
        <v/>
      </c>
      <c r="AO252" s="57" t="str">
        <f t="shared" si="77"/>
        <v/>
      </c>
      <c r="AP252" s="58" t="str">
        <f>IF(AO252&lt;'Patient Data'!$BI$4,"tPA w/in 60 minutes","")</f>
        <v/>
      </c>
      <c r="AQ252" s="58" t="str">
        <f>IF(BM252&lt;'Patient Data'!$BM$4,"tPA w/in 3 hours","")</f>
        <v/>
      </c>
      <c r="AR252" s="58" t="str">
        <f>IF(BF252&lt;'Patient Data'!$BF$4,"LSN within 3.5 hours","")</f>
        <v/>
      </c>
      <c r="AS252" s="58" t="str">
        <f t="shared" si="78"/>
        <v>-0-0-2-26-248</v>
      </c>
      <c r="AT252" s="57" t="str">
        <f t="shared" si="82"/>
        <v/>
      </c>
      <c r="AU252" s="57" t="str">
        <f t="shared" si="83"/>
        <v/>
      </c>
      <c r="AV252" s="57" t="str">
        <f t="shared" si="84"/>
        <v/>
      </c>
      <c r="AW252" s="57" t="str">
        <f t="shared" si="85"/>
        <v/>
      </c>
      <c r="AX252" s="57" t="str">
        <f t="shared" si="86"/>
        <v/>
      </c>
      <c r="AY252" s="57" t="str">
        <f t="shared" si="87"/>
        <v/>
      </c>
      <c r="AZ252" s="57" t="str">
        <f t="shared" si="88"/>
        <v/>
      </c>
      <c r="BA252" s="57" t="str">
        <f t="shared" si="89"/>
        <v/>
      </c>
      <c r="BB252" s="57" t="str">
        <f t="shared" si="90"/>
        <v/>
      </c>
      <c r="BC252" s="57" t="str">
        <f t="shared" si="91"/>
        <v/>
      </c>
      <c r="BD252" s="57" t="str">
        <f t="shared" si="92"/>
        <v/>
      </c>
      <c r="BE252" s="57" t="str">
        <f t="shared" si="93"/>
        <v/>
      </c>
      <c r="BF252" s="17" t="str">
        <f t="shared" si="79"/>
        <v/>
      </c>
      <c r="BG252" s="17" t="str">
        <f>IF(N252="","",AM252-'Patient Data'!$BG$4)</f>
        <v/>
      </c>
      <c r="BH252" s="18"/>
      <c r="BI252" s="17" t="str">
        <f>IF(O252="","",AO252-'Patient Data'!$BI$4)</f>
        <v/>
      </c>
      <c r="BK252" s="18"/>
      <c r="BL252" s="17" t="str">
        <f t="shared" si="80"/>
        <v/>
      </c>
      <c r="BM252" s="17" t="str">
        <f t="shared" si="81"/>
        <v/>
      </c>
      <c r="BN252" s="18"/>
    </row>
    <row r="253" spans="1:66" s="12" customFormat="1" ht="38.25" customHeight="1" thickBot="1">
      <c r="A253" s="47">
        <f t="shared" si="94"/>
        <v>0</v>
      </c>
      <c r="B253" s="47" t="str">
        <f t="shared" si="95"/>
        <v>2-26</v>
      </c>
      <c r="C253" s="32"/>
      <c r="D253" s="84" t="str">
        <f>$A253&amp;"-"&amp;$B253&amp;"-"&amp;TEXT(ROWS(D$5:D253),"000")</f>
        <v>0-2-26-249</v>
      </c>
      <c r="E253" s="101"/>
      <c r="F253" s="4"/>
      <c r="G253" s="4"/>
      <c r="H253" s="4"/>
      <c r="I253" s="4"/>
      <c r="J253" s="4"/>
      <c r="K253" s="102"/>
      <c r="L253" s="4"/>
      <c r="M253" s="4"/>
      <c r="N253" s="4"/>
      <c r="O253" s="4"/>
      <c r="P253" s="103"/>
      <c r="Q253" s="104"/>
      <c r="R253" s="100"/>
      <c r="S253" s="100"/>
      <c r="T253" s="65"/>
      <c r="U253" s="100"/>
      <c r="V253" s="100"/>
      <c r="W253" s="63"/>
      <c r="X253" s="63"/>
      <c r="Y253" s="63"/>
      <c r="Z253" s="63"/>
      <c r="AA253" s="65"/>
      <c r="AB253" s="65"/>
      <c r="AC253" s="65"/>
      <c r="AD253" s="65"/>
      <c r="AE253" s="65"/>
      <c r="AF253" s="100"/>
      <c r="AG253" s="100"/>
      <c r="AH253" s="65"/>
      <c r="AI253" s="57" t="str">
        <f t="shared" si="72"/>
        <v/>
      </c>
      <c r="AJ253" s="57" t="str">
        <f t="shared" si="73"/>
        <v/>
      </c>
      <c r="AK253" s="57" t="str">
        <f t="shared" si="74"/>
        <v/>
      </c>
      <c r="AL253" s="57" t="str">
        <f t="shared" si="75"/>
        <v/>
      </c>
      <c r="AM253" s="57" t="str">
        <f t="shared" si="76"/>
        <v/>
      </c>
      <c r="AN253" s="58" t="str">
        <f>IF(AM253&lt;'Patient Data'!$BG$4,"Labs complete w/in 45 minutes","")</f>
        <v/>
      </c>
      <c r="AO253" s="57" t="str">
        <f t="shared" si="77"/>
        <v/>
      </c>
      <c r="AP253" s="58" t="str">
        <f>IF(AO253&lt;'Patient Data'!$BI$4,"tPA w/in 60 minutes","")</f>
        <v/>
      </c>
      <c r="AQ253" s="58" t="str">
        <f>IF(BM253&lt;'Patient Data'!$BM$4,"tPA w/in 3 hours","")</f>
        <v/>
      </c>
      <c r="AR253" s="58" t="str">
        <f>IF(BF253&lt;'Patient Data'!$BF$4,"LSN within 3.5 hours","")</f>
        <v/>
      </c>
      <c r="AS253" s="58" t="str">
        <f t="shared" si="78"/>
        <v>-0-0-2-26-249</v>
      </c>
      <c r="AT253" s="57" t="str">
        <f t="shared" si="82"/>
        <v/>
      </c>
      <c r="AU253" s="57" t="str">
        <f t="shared" si="83"/>
        <v/>
      </c>
      <c r="AV253" s="57" t="str">
        <f t="shared" si="84"/>
        <v/>
      </c>
      <c r="AW253" s="57" t="str">
        <f t="shared" si="85"/>
        <v/>
      </c>
      <c r="AX253" s="57" t="str">
        <f t="shared" si="86"/>
        <v/>
      </c>
      <c r="AY253" s="57" t="str">
        <f t="shared" si="87"/>
        <v/>
      </c>
      <c r="AZ253" s="57" t="str">
        <f t="shared" si="88"/>
        <v/>
      </c>
      <c r="BA253" s="57" t="str">
        <f t="shared" si="89"/>
        <v/>
      </c>
      <c r="BB253" s="57" t="str">
        <f t="shared" si="90"/>
        <v/>
      </c>
      <c r="BC253" s="57" t="str">
        <f t="shared" si="91"/>
        <v/>
      </c>
      <c r="BD253" s="57" t="str">
        <f t="shared" si="92"/>
        <v/>
      </c>
      <c r="BE253" s="57" t="str">
        <f t="shared" si="93"/>
        <v/>
      </c>
      <c r="BF253" s="17" t="str">
        <f t="shared" si="79"/>
        <v/>
      </c>
      <c r="BG253" s="17" t="str">
        <f>IF(N253="","",AM253-'Patient Data'!$BG$4)</f>
        <v/>
      </c>
      <c r="BH253" s="18"/>
      <c r="BI253" s="17" t="str">
        <f>IF(O253="","",AO253-'Patient Data'!$BI$4)</f>
        <v/>
      </c>
      <c r="BK253" s="18"/>
      <c r="BL253" s="17" t="str">
        <f t="shared" si="80"/>
        <v/>
      </c>
      <c r="BM253" s="17" t="str">
        <f t="shared" si="81"/>
        <v/>
      </c>
      <c r="BN253" s="18"/>
    </row>
    <row r="254" spans="1:66" s="12" customFormat="1" ht="38.25" customHeight="1" thickBot="1">
      <c r="A254" s="47">
        <f t="shared" si="94"/>
        <v>0</v>
      </c>
      <c r="B254" s="47" t="str">
        <f t="shared" si="95"/>
        <v>2-26</v>
      </c>
      <c r="C254" s="32"/>
      <c r="D254" s="84" t="str">
        <f>$A254&amp;"-"&amp;$B254&amp;"-"&amp;TEXT(ROWS(D$5:D254),"000")</f>
        <v>0-2-26-250</v>
      </c>
      <c r="E254" s="101"/>
      <c r="F254" s="4"/>
      <c r="G254" s="4"/>
      <c r="H254" s="4"/>
      <c r="I254" s="4"/>
      <c r="J254" s="4"/>
      <c r="K254" s="102"/>
      <c r="L254" s="4"/>
      <c r="M254" s="4"/>
      <c r="N254" s="4"/>
      <c r="O254" s="4"/>
      <c r="P254" s="103"/>
      <c r="Q254" s="104"/>
      <c r="R254" s="100"/>
      <c r="S254" s="100"/>
      <c r="T254" s="65"/>
      <c r="U254" s="100"/>
      <c r="V254" s="100"/>
      <c r="W254" s="63"/>
      <c r="X254" s="63"/>
      <c r="Y254" s="63"/>
      <c r="Z254" s="63"/>
      <c r="AA254" s="65"/>
      <c r="AB254" s="65"/>
      <c r="AC254" s="65"/>
      <c r="AD254" s="65"/>
      <c r="AE254" s="65"/>
      <c r="AF254" s="100"/>
      <c r="AG254" s="100"/>
      <c r="AH254" s="65"/>
      <c r="AI254" s="57" t="str">
        <f t="shared" si="72"/>
        <v/>
      </c>
      <c r="AJ254" s="57" t="str">
        <f t="shared" si="73"/>
        <v/>
      </c>
      <c r="AK254" s="57" t="str">
        <f t="shared" si="74"/>
        <v/>
      </c>
      <c r="AL254" s="57" t="str">
        <f t="shared" si="75"/>
        <v/>
      </c>
      <c r="AM254" s="57" t="str">
        <f t="shared" si="76"/>
        <v/>
      </c>
      <c r="AN254" s="58" t="str">
        <f>IF(AM254&lt;'Patient Data'!$BG$4,"Labs complete w/in 45 minutes","")</f>
        <v/>
      </c>
      <c r="AO254" s="57" t="str">
        <f t="shared" si="77"/>
        <v/>
      </c>
      <c r="AP254" s="58" t="str">
        <f>IF(AO254&lt;'Patient Data'!$BI$4,"tPA w/in 60 minutes","")</f>
        <v/>
      </c>
      <c r="AQ254" s="58" t="str">
        <f>IF(BM254&lt;'Patient Data'!$BM$4,"tPA w/in 3 hours","")</f>
        <v/>
      </c>
      <c r="AR254" s="58" t="str">
        <f>IF(BF254&lt;'Patient Data'!$BF$4,"LSN within 3.5 hours","")</f>
        <v/>
      </c>
      <c r="AS254" s="58" t="str">
        <f t="shared" si="78"/>
        <v>-0-0-2-26-250</v>
      </c>
      <c r="AT254" s="57" t="str">
        <f t="shared" si="82"/>
        <v/>
      </c>
      <c r="AU254" s="57" t="str">
        <f t="shared" si="83"/>
        <v/>
      </c>
      <c r="AV254" s="57" t="str">
        <f t="shared" si="84"/>
        <v/>
      </c>
      <c r="AW254" s="57" t="str">
        <f t="shared" si="85"/>
        <v/>
      </c>
      <c r="AX254" s="57" t="str">
        <f t="shared" si="86"/>
        <v/>
      </c>
      <c r="AY254" s="57" t="str">
        <f t="shared" si="87"/>
        <v/>
      </c>
      <c r="AZ254" s="57" t="str">
        <f t="shared" si="88"/>
        <v/>
      </c>
      <c r="BA254" s="57" t="str">
        <f t="shared" si="89"/>
        <v/>
      </c>
      <c r="BB254" s="57" t="str">
        <f t="shared" si="90"/>
        <v/>
      </c>
      <c r="BC254" s="57" t="str">
        <f t="shared" si="91"/>
        <v/>
      </c>
      <c r="BD254" s="57" t="str">
        <f t="shared" si="92"/>
        <v/>
      </c>
      <c r="BE254" s="57" t="str">
        <f t="shared" si="93"/>
        <v/>
      </c>
      <c r="BF254" s="17" t="str">
        <f t="shared" si="79"/>
        <v/>
      </c>
      <c r="BG254" s="17" t="str">
        <f>IF(N254="","",AM254-'Patient Data'!$BG$4)</f>
        <v/>
      </c>
      <c r="BH254" s="18"/>
      <c r="BI254" s="17" t="str">
        <f>IF(O254="","",AO254-'Patient Data'!$BI$4)</f>
        <v/>
      </c>
      <c r="BK254" s="18"/>
      <c r="BL254" s="17" t="str">
        <f t="shared" si="80"/>
        <v/>
      </c>
      <c r="BM254" s="17" t="str">
        <f t="shared" si="81"/>
        <v/>
      </c>
      <c r="BN254" s="18"/>
    </row>
    <row r="255" spans="1:66" s="12" customFormat="1" ht="38.25" customHeight="1" thickBot="1">
      <c r="A255" s="47">
        <f t="shared" si="94"/>
        <v>0</v>
      </c>
      <c r="B255" s="47" t="str">
        <f t="shared" si="95"/>
        <v>2-26</v>
      </c>
      <c r="C255" s="32"/>
      <c r="D255" s="84" t="str">
        <f>$A255&amp;"-"&amp;$B255&amp;"-"&amp;TEXT(ROWS(D$5:D255),"000")</f>
        <v>0-2-26-251</v>
      </c>
      <c r="E255" s="101"/>
      <c r="F255" s="4"/>
      <c r="G255" s="4"/>
      <c r="H255" s="4"/>
      <c r="I255" s="4"/>
      <c r="J255" s="4"/>
      <c r="K255" s="102"/>
      <c r="L255" s="4"/>
      <c r="M255" s="4"/>
      <c r="N255" s="4"/>
      <c r="O255" s="4"/>
      <c r="P255" s="103"/>
      <c r="Q255" s="104"/>
      <c r="R255" s="100"/>
      <c r="S255" s="100"/>
      <c r="T255" s="65"/>
      <c r="U255" s="100"/>
      <c r="V255" s="100"/>
      <c r="W255" s="63"/>
      <c r="X255" s="63"/>
      <c r="Y255" s="63"/>
      <c r="Z255" s="63"/>
      <c r="AA255" s="65"/>
      <c r="AB255" s="65"/>
      <c r="AC255" s="65"/>
      <c r="AD255" s="65"/>
      <c r="AE255" s="65"/>
      <c r="AF255" s="100"/>
      <c r="AG255" s="100"/>
      <c r="AH255" s="65"/>
      <c r="AI255" s="57" t="str">
        <f t="shared" si="72"/>
        <v/>
      </c>
      <c r="AJ255" s="57" t="str">
        <f t="shared" si="73"/>
        <v/>
      </c>
      <c r="AK255" s="57" t="str">
        <f t="shared" si="74"/>
        <v/>
      </c>
      <c r="AL255" s="57" t="str">
        <f t="shared" si="75"/>
        <v/>
      </c>
      <c r="AM255" s="57" t="str">
        <f t="shared" si="76"/>
        <v/>
      </c>
      <c r="AN255" s="58" t="str">
        <f>IF(AM255&lt;'Patient Data'!$BG$4,"Labs complete w/in 45 minutes","")</f>
        <v/>
      </c>
      <c r="AO255" s="57" t="str">
        <f t="shared" si="77"/>
        <v/>
      </c>
      <c r="AP255" s="58" t="str">
        <f>IF(AO255&lt;'Patient Data'!$BI$4,"tPA w/in 60 minutes","")</f>
        <v/>
      </c>
      <c r="AQ255" s="58" t="str">
        <f>IF(BM255&lt;'Patient Data'!$BM$4,"tPA w/in 3 hours","")</f>
        <v/>
      </c>
      <c r="AR255" s="58" t="str">
        <f>IF(BF255&lt;'Patient Data'!$BF$4,"LSN within 3.5 hours","")</f>
        <v/>
      </c>
      <c r="AS255" s="58" t="str">
        <f t="shared" si="78"/>
        <v>-0-0-2-26-251</v>
      </c>
      <c r="AT255" s="57" t="str">
        <f t="shared" si="82"/>
        <v/>
      </c>
      <c r="AU255" s="57" t="str">
        <f t="shared" si="83"/>
        <v/>
      </c>
      <c r="AV255" s="57" t="str">
        <f t="shared" si="84"/>
        <v/>
      </c>
      <c r="AW255" s="57" t="str">
        <f t="shared" si="85"/>
        <v/>
      </c>
      <c r="AX255" s="57" t="str">
        <f t="shared" si="86"/>
        <v/>
      </c>
      <c r="AY255" s="57" t="str">
        <f t="shared" si="87"/>
        <v/>
      </c>
      <c r="AZ255" s="57" t="str">
        <f t="shared" si="88"/>
        <v/>
      </c>
      <c r="BA255" s="57" t="str">
        <f t="shared" si="89"/>
        <v/>
      </c>
      <c r="BB255" s="57" t="str">
        <f t="shared" si="90"/>
        <v/>
      </c>
      <c r="BC255" s="57" t="str">
        <f t="shared" si="91"/>
        <v/>
      </c>
      <c r="BD255" s="57" t="str">
        <f t="shared" si="92"/>
        <v/>
      </c>
      <c r="BE255" s="57" t="str">
        <f t="shared" si="93"/>
        <v/>
      </c>
      <c r="BF255" s="17" t="str">
        <f t="shared" si="79"/>
        <v/>
      </c>
      <c r="BG255" s="17" t="str">
        <f>IF(N255="","",AM255-'Patient Data'!$BG$4)</f>
        <v/>
      </c>
      <c r="BH255" s="18"/>
      <c r="BI255" s="17" t="str">
        <f>IF(O255="","",AO255-'Patient Data'!$BI$4)</f>
        <v/>
      </c>
      <c r="BK255" s="18"/>
      <c r="BL255" s="17" t="str">
        <f t="shared" si="80"/>
        <v/>
      </c>
      <c r="BM255" s="17" t="str">
        <f t="shared" si="81"/>
        <v/>
      </c>
      <c r="BN255" s="18"/>
    </row>
    <row r="256" spans="1:66" s="12" customFormat="1" ht="38.25" customHeight="1" thickBot="1">
      <c r="A256" s="47">
        <f t="shared" si="94"/>
        <v>0</v>
      </c>
      <c r="B256" s="47" t="str">
        <f t="shared" si="95"/>
        <v>2-26</v>
      </c>
      <c r="C256" s="32"/>
      <c r="D256" s="84" t="str">
        <f>$A256&amp;"-"&amp;$B256&amp;"-"&amp;TEXT(ROWS(D$5:D256),"000")</f>
        <v>0-2-26-252</v>
      </c>
      <c r="E256" s="101"/>
      <c r="F256" s="4"/>
      <c r="G256" s="4"/>
      <c r="H256" s="4"/>
      <c r="I256" s="4"/>
      <c r="J256" s="4"/>
      <c r="K256" s="102"/>
      <c r="L256" s="4"/>
      <c r="M256" s="4"/>
      <c r="N256" s="4"/>
      <c r="O256" s="4"/>
      <c r="P256" s="103"/>
      <c r="Q256" s="104"/>
      <c r="R256" s="100"/>
      <c r="S256" s="100"/>
      <c r="T256" s="65"/>
      <c r="U256" s="100"/>
      <c r="V256" s="100"/>
      <c r="W256" s="63"/>
      <c r="X256" s="63"/>
      <c r="Y256" s="63"/>
      <c r="Z256" s="63"/>
      <c r="AA256" s="65"/>
      <c r="AB256" s="65"/>
      <c r="AC256" s="65"/>
      <c r="AD256" s="65"/>
      <c r="AE256" s="65"/>
      <c r="AF256" s="100"/>
      <c r="AG256" s="100"/>
      <c r="AH256" s="65"/>
      <c r="AI256" s="57" t="str">
        <f t="shared" si="72"/>
        <v/>
      </c>
      <c r="AJ256" s="57" t="str">
        <f t="shared" si="73"/>
        <v/>
      </c>
      <c r="AK256" s="57" t="str">
        <f t="shared" si="74"/>
        <v/>
      </c>
      <c r="AL256" s="57" t="str">
        <f t="shared" si="75"/>
        <v/>
      </c>
      <c r="AM256" s="57" t="str">
        <f t="shared" si="76"/>
        <v/>
      </c>
      <c r="AN256" s="58" t="str">
        <f>IF(AM256&lt;'Patient Data'!$BG$4,"Labs complete w/in 45 minutes","")</f>
        <v/>
      </c>
      <c r="AO256" s="57" t="str">
        <f t="shared" si="77"/>
        <v/>
      </c>
      <c r="AP256" s="58" t="str">
        <f>IF(AO256&lt;'Patient Data'!$BI$4,"tPA w/in 60 minutes","")</f>
        <v/>
      </c>
      <c r="AQ256" s="58" t="str">
        <f>IF(BM256&lt;'Patient Data'!$BM$4,"tPA w/in 3 hours","")</f>
        <v/>
      </c>
      <c r="AR256" s="58" t="str">
        <f>IF(BF256&lt;'Patient Data'!$BF$4,"LSN within 3.5 hours","")</f>
        <v/>
      </c>
      <c r="AS256" s="58" t="str">
        <f t="shared" si="78"/>
        <v>-0-0-2-26-252</v>
      </c>
      <c r="AT256" s="57" t="str">
        <f t="shared" si="82"/>
        <v/>
      </c>
      <c r="AU256" s="57" t="str">
        <f t="shared" si="83"/>
        <v/>
      </c>
      <c r="AV256" s="57" t="str">
        <f t="shared" si="84"/>
        <v/>
      </c>
      <c r="AW256" s="57" t="str">
        <f t="shared" si="85"/>
        <v/>
      </c>
      <c r="AX256" s="57" t="str">
        <f t="shared" si="86"/>
        <v/>
      </c>
      <c r="AY256" s="57" t="str">
        <f t="shared" si="87"/>
        <v/>
      </c>
      <c r="AZ256" s="57" t="str">
        <f t="shared" si="88"/>
        <v/>
      </c>
      <c r="BA256" s="57" t="str">
        <f t="shared" si="89"/>
        <v/>
      </c>
      <c r="BB256" s="57" t="str">
        <f t="shared" si="90"/>
        <v/>
      </c>
      <c r="BC256" s="57" t="str">
        <f t="shared" si="91"/>
        <v/>
      </c>
      <c r="BD256" s="57" t="str">
        <f t="shared" si="92"/>
        <v/>
      </c>
      <c r="BE256" s="57" t="str">
        <f t="shared" si="93"/>
        <v/>
      </c>
      <c r="BF256" s="17" t="str">
        <f t="shared" si="79"/>
        <v/>
      </c>
      <c r="BG256" s="17" t="str">
        <f>IF(N256="","",AM256-'Patient Data'!$BG$4)</f>
        <v/>
      </c>
      <c r="BH256" s="18"/>
      <c r="BI256" s="17" t="str">
        <f>IF(O256="","",AO256-'Patient Data'!$BI$4)</f>
        <v/>
      </c>
      <c r="BK256" s="18"/>
      <c r="BL256" s="17" t="str">
        <f t="shared" si="80"/>
        <v/>
      </c>
      <c r="BM256" s="17" t="str">
        <f t="shared" si="81"/>
        <v/>
      </c>
      <c r="BN256" s="18"/>
    </row>
    <row r="257" spans="1:66" s="12" customFormat="1" ht="38.25" customHeight="1" thickBot="1">
      <c r="A257" s="47">
        <f t="shared" si="94"/>
        <v>0</v>
      </c>
      <c r="B257" s="47" t="str">
        <f t="shared" si="95"/>
        <v>2-26</v>
      </c>
      <c r="C257" s="32"/>
      <c r="D257" s="84" t="str">
        <f>$A257&amp;"-"&amp;$B257&amp;"-"&amp;TEXT(ROWS(D$5:D257),"000")</f>
        <v>0-2-26-253</v>
      </c>
      <c r="E257" s="101"/>
      <c r="F257" s="4"/>
      <c r="G257" s="4"/>
      <c r="H257" s="4"/>
      <c r="I257" s="4"/>
      <c r="J257" s="4"/>
      <c r="K257" s="102"/>
      <c r="L257" s="4"/>
      <c r="M257" s="4"/>
      <c r="N257" s="4"/>
      <c r="O257" s="4"/>
      <c r="P257" s="103"/>
      <c r="Q257" s="104"/>
      <c r="R257" s="100"/>
      <c r="S257" s="100"/>
      <c r="T257" s="65"/>
      <c r="U257" s="100"/>
      <c r="V257" s="100"/>
      <c r="W257" s="63"/>
      <c r="X257" s="63"/>
      <c r="Y257" s="63"/>
      <c r="Z257" s="63"/>
      <c r="AA257" s="65"/>
      <c r="AB257" s="65"/>
      <c r="AC257" s="65"/>
      <c r="AD257" s="65"/>
      <c r="AE257" s="65"/>
      <c r="AF257" s="100"/>
      <c r="AG257" s="100"/>
      <c r="AH257" s="65"/>
      <c r="AI257" s="57" t="str">
        <f t="shared" si="72"/>
        <v/>
      </c>
      <c r="AJ257" s="57" t="str">
        <f t="shared" si="73"/>
        <v/>
      </c>
      <c r="AK257" s="57" t="str">
        <f t="shared" si="74"/>
        <v/>
      </c>
      <c r="AL257" s="57" t="str">
        <f t="shared" si="75"/>
        <v/>
      </c>
      <c r="AM257" s="57" t="str">
        <f t="shared" si="76"/>
        <v/>
      </c>
      <c r="AN257" s="58" t="str">
        <f>IF(AM257&lt;'Patient Data'!$BG$4,"Labs complete w/in 45 minutes","")</f>
        <v/>
      </c>
      <c r="AO257" s="57" t="str">
        <f t="shared" si="77"/>
        <v/>
      </c>
      <c r="AP257" s="58" t="str">
        <f>IF(AO257&lt;'Patient Data'!$BI$4,"tPA w/in 60 minutes","")</f>
        <v/>
      </c>
      <c r="AQ257" s="58" t="str">
        <f>IF(BM257&lt;'Patient Data'!$BM$4,"tPA w/in 3 hours","")</f>
        <v/>
      </c>
      <c r="AR257" s="58" t="str">
        <f>IF(BF257&lt;'Patient Data'!$BF$4,"LSN within 3.5 hours","")</f>
        <v/>
      </c>
      <c r="AS257" s="58" t="str">
        <f t="shared" si="78"/>
        <v>-0-0-2-26-253</v>
      </c>
      <c r="AT257" s="57" t="str">
        <f t="shared" si="82"/>
        <v/>
      </c>
      <c r="AU257" s="57" t="str">
        <f t="shared" si="83"/>
        <v/>
      </c>
      <c r="AV257" s="57" t="str">
        <f t="shared" si="84"/>
        <v/>
      </c>
      <c r="AW257" s="57" t="str">
        <f t="shared" si="85"/>
        <v/>
      </c>
      <c r="AX257" s="57" t="str">
        <f t="shared" si="86"/>
        <v/>
      </c>
      <c r="AY257" s="57" t="str">
        <f t="shared" si="87"/>
        <v/>
      </c>
      <c r="AZ257" s="57" t="str">
        <f t="shared" si="88"/>
        <v/>
      </c>
      <c r="BA257" s="57" t="str">
        <f t="shared" si="89"/>
        <v/>
      </c>
      <c r="BB257" s="57" t="str">
        <f t="shared" si="90"/>
        <v/>
      </c>
      <c r="BC257" s="57" t="str">
        <f t="shared" si="91"/>
        <v/>
      </c>
      <c r="BD257" s="57" t="str">
        <f t="shared" si="92"/>
        <v/>
      </c>
      <c r="BE257" s="57" t="str">
        <f t="shared" si="93"/>
        <v/>
      </c>
      <c r="BF257" s="17" t="str">
        <f t="shared" si="79"/>
        <v/>
      </c>
      <c r="BG257" s="17" t="str">
        <f>IF(N257="","",AM257-'Patient Data'!$BG$4)</f>
        <v/>
      </c>
      <c r="BH257" s="18"/>
      <c r="BI257" s="17" t="str">
        <f>IF(O257="","",AO257-'Patient Data'!$BI$4)</f>
        <v/>
      </c>
      <c r="BK257" s="18"/>
      <c r="BL257" s="17" t="str">
        <f t="shared" si="80"/>
        <v/>
      </c>
      <c r="BM257" s="17" t="str">
        <f t="shared" si="81"/>
        <v/>
      </c>
      <c r="BN257" s="18"/>
    </row>
    <row r="258" spans="1:66" s="12" customFormat="1" ht="38.25" customHeight="1" thickBot="1">
      <c r="A258" s="47">
        <f t="shared" si="94"/>
        <v>0</v>
      </c>
      <c r="B258" s="47" t="str">
        <f t="shared" si="95"/>
        <v>2-26</v>
      </c>
      <c r="C258" s="32"/>
      <c r="D258" s="84" t="str">
        <f>$A258&amp;"-"&amp;$B258&amp;"-"&amp;TEXT(ROWS(D$5:D258),"000")</f>
        <v>0-2-26-254</v>
      </c>
      <c r="E258" s="101"/>
      <c r="F258" s="4"/>
      <c r="G258" s="4"/>
      <c r="H258" s="4"/>
      <c r="I258" s="4"/>
      <c r="J258" s="4"/>
      <c r="K258" s="102"/>
      <c r="L258" s="4"/>
      <c r="M258" s="4"/>
      <c r="N258" s="4"/>
      <c r="O258" s="4"/>
      <c r="P258" s="103"/>
      <c r="Q258" s="104"/>
      <c r="R258" s="100"/>
      <c r="S258" s="100"/>
      <c r="T258" s="65"/>
      <c r="U258" s="100"/>
      <c r="V258" s="100"/>
      <c r="W258" s="63"/>
      <c r="X258" s="63"/>
      <c r="Y258" s="63"/>
      <c r="Z258" s="63"/>
      <c r="AA258" s="65"/>
      <c r="AB258" s="65"/>
      <c r="AC258" s="65"/>
      <c r="AD258" s="65"/>
      <c r="AE258" s="65"/>
      <c r="AF258" s="100"/>
      <c r="AG258" s="100"/>
      <c r="AH258" s="65"/>
      <c r="AI258" s="57" t="str">
        <f t="shared" si="72"/>
        <v/>
      </c>
      <c r="AJ258" s="57" t="str">
        <f t="shared" si="73"/>
        <v/>
      </c>
      <c r="AK258" s="57" t="str">
        <f t="shared" si="74"/>
        <v/>
      </c>
      <c r="AL258" s="57" t="str">
        <f t="shared" si="75"/>
        <v/>
      </c>
      <c r="AM258" s="57" t="str">
        <f t="shared" si="76"/>
        <v/>
      </c>
      <c r="AN258" s="58" t="str">
        <f>IF(AM258&lt;'Patient Data'!$BG$4,"Labs complete w/in 45 minutes","")</f>
        <v/>
      </c>
      <c r="AO258" s="57" t="str">
        <f t="shared" si="77"/>
        <v/>
      </c>
      <c r="AP258" s="58" t="str">
        <f>IF(AO258&lt;'Patient Data'!$BI$4,"tPA w/in 60 minutes","")</f>
        <v/>
      </c>
      <c r="AQ258" s="58" t="str">
        <f>IF(BM258&lt;'Patient Data'!$BM$4,"tPA w/in 3 hours","")</f>
        <v/>
      </c>
      <c r="AR258" s="58" t="str">
        <f>IF(BF258&lt;'Patient Data'!$BF$4,"LSN within 3.5 hours","")</f>
        <v/>
      </c>
      <c r="AS258" s="58" t="str">
        <f t="shared" si="78"/>
        <v>-0-0-2-26-254</v>
      </c>
      <c r="AT258" s="57" t="str">
        <f t="shared" si="82"/>
        <v/>
      </c>
      <c r="AU258" s="57" t="str">
        <f t="shared" si="83"/>
        <v/>
      </c>
      <c r="AV258" s="57" t="str">
        <f t="shared" si="84"/>
        <v/>
      </c>
      <c r="AW258" s="57" t="str">
        <f t="shared" si="85"/>
        <v/>
      </c>
      <c r="AX258" s="57" t="str">
        <f t="shared" si="86"/>
        <v/>
      </c>
      <c r="AY258" s="57" t="str">
        <f t="shared" si="87"/>
        <v/>
      </c>
      <c r="AZ258" s="57" t="str">
        <f t="shared" si="88"/>
        <v/>
      </c>
      <c r="BA258" s="57" t="str">
        <f t="shared" si="89"/>
        <v/>
      </c>
      <c r="BB258" s="57" t="str">
        <f t="shared" si="90"/>
        <v/>
      </c>
      <c r="BC258" s="57" t="str">
        <f t="shared" si="91"/>
        <v/>
      </c>
      <c r="BD258" s="57" t="str">
        <f t="shared" si="92"/>
        <v/>
      </c>
      <c r="BE258" s="57" t="str">
        <f t="shared" si="93"/>
        <v/>
      </c>
      <c r="BF258" s="17" t="str">
        <f t="shared" si="79"/>
        <v/>
      </c>
      <c r="BG258" s="17" t="str">
        <f>IF(N258="","",AM258-'Patient Data'!$BG$4)</f>
        <v/>
      </c>
      <c r="BH258" s="18"/>
      <c r="BI258" s="17" t="str">
        <f>IF(O258="","",AO258-'Patient Data'!$BI$4)</f>
        <v/>
      </c>
      <c r="BK258" s="18"/>
      <c r="BL258" s="17" t="str">
        <f t="shared" si="80"/>
        <v/>
      </c>
      <c r="BM258" s="17" t="str">
        <f t="shared" si="81"/>
        <v/>
      </c>
      <c r="BN258" s="18"/>
    </row>
    <row r="259" spans="1:66" s="12" customFormat="1" ht="38.25" customHeight="1" thickBot="1">
      <c r="A259" s="47">
        <f t="shared" si="94"/>
        <v>0</v>
      </c>
      <c r="B259" s="47" t="str">
        <f t="shared" si="95"/>
        <v>2-26</v>
      </c>
      <c r="C259" s="32"/>
      <c r="D259" s="84" t="str">
        <f>$A259&amp;"-"&amp;$B259&amp;"-"&amp;TEXT(ROWS(D$5:D259),"000")</f>
        <v>0-2-26-255</v>
      </c>
      <c r="E259" s="101"/>
      <c r="F259" s="4"/>
      <c r="G259" s="4"/>
      <c r="H259" s="4"/>
      <c r="I259" s="4"/>
      <c r="J259" s="4"/>
      <c r="K259" s="102"/>
      <c r="L259" s="4"/>
      <c r="M259" s="4"/>
      <c r="N259" s="4"/>
      <c r="O259" s="4"/>
      <c r="P259" s="103"/>
      <c r="Q259" s="104"/>
      <c r="R259" s="100"/>
      <c r="S259" s="100"/>
      <c r="T259" s="65"/>
      <c r="U259" s="100"/>
      <c r="V259" s="100"/>
      <c r="W259" s="63"/>
      <c r="X259" s="63"/>
      <c r="Y259" s="63"/>
      <c r="Z259" s="63"/>
      <c r="AA259" s="65"/>
      <c r="AB259" s="65"/>
      <c r="AC259" s="65"/>
      <c r="AD259" s="65"/>
      <c r="AE259" s="65"/>
      <c r="AF259" s="100"/>
      <c r="AG259" s="100"/>
      <c r="AH259" s="65"/>
      <c r="AI259" s="57" t="str">
        <f t="shared" si="72"/>
        <v/>
      </c>
      <c r="AJ259" s="57" t="str">
        <f t="shared" si="73"/>
        <v/>
      </c>
      <c r="AK259" s="57" t="str">
        <f t="shared" si="74"/>
        <v/>
      </c>
      <c r="AL259" s="57" t="str">
        <f t="shared" si="75"/>
        <v/>
      </c>
      <c r="AM259" s="57" t="str">
        <f t="shared" si="76"/>
        <v/>
      </c>
      <c r="AN259" s="58" t="str">
        <f>IF(AM259&lt;'Patient Data'!$BG$4,"Labs complete w/in 45 minutes","")</f>
        <v/>
      </c>
      <c r="AO259" s="57" t="str">
        <f t="shared" si="77"/>
        <v/>
      </c>
      <c r="AP259" s="58" t="str">
        <f>IF(AO259&lt;'Patient Data'!$BI$4,"tPA w/in 60 minutes","")</f>
        <v/>
      </c>
      <c r="AQ259" s="58" t="str">
        <f>IF(BM259&lt;'Patient Data'!$BM$4,"tPA w/in 3 hours","")</f>
        <v/>
      </c>
      <c r="AR259" s="58" t="str">
        <f>IF(BF259&lt;'Patient Data'!$BF$4,"LSN within 3.5 hours","")</f>
        <v/>
      </c>
      <c r="AS259" s="58" t="str">
        <f t="shared" si="78"/>
        <v>-0-0-2-26-255</v>
      </c>
      <c r="AT259" s="57" t="str">
        <f t="shared" si="82"/>
        <v/>
      </c>
      <c r="AU259" s="57" t="str">
        <f t="shared" si="83"/>
        <v/>
      </c>
      <c r="AV259" s="57" t="str">
        <f t="shared" si="84"/>
        <v/>
      </c>
      <c r="AW259" s="57" t="str">
        <f t="shared" si="85"/>
        <v/>
      </c>
      <c r="AX259" s="57" t="str">
        <f t="shared" si="86"/>
        <v/>
      </c>
      <c r="AY259" s="57" t="str">
        <f t="shared" si="87"/>
        <v/>
      </c>
      <c r="AZ259" s="57" t="str">
        <f t="shared" si="88"/>
        <v/>
      </c>
      <c r="BA259" s="57" t="str">
        <f t="shared" si="89"/>
        <v/>
      </c>
      <c r="BB259" s="57" t="str">
        <f t="shared" si="90"/>
        <v/>
      </c>
      <c r="BC259" s="57" t="str">
        <f t="shared" si="91"/>
        <v/>
      </c>
      <c r="BD259" s="57" t="str">
        <f t="shared" si="92"/>
        <v/>
      </c>
      <c r="BE259" s="57" t="str">
        <f t="shared" si="93"/>
        <v/>
      </c>
      <c r="BF259" s="17" t="str">
        <f t="shared" si="79"/>
        <v/>
      </c>
      <c r="BG259" s="17" t="str">
        <f>IF(N259="","",AM259-'Patient Data'!$BG$4)</f>
        <v/>
      </c>
      <c r="BH259" s="18"/>
      <c r="BI259" s="17" t="str">
        <f>IF(O259="","",AO259-'Patient Data'!$BI$4)</f>
        <v/>
      </c>
      <c r="BK259" s="18"/>
      <c r="BL259" s="17" t="str">
        <f t="shared" si="80"/>
        <v/>
      </c>
      <c r="BM259" s="17" t="str">
        <f t="shared" si="81"/>
        <v/>
      </c>
      <c r="BN259" s="18"/>
    </row>
    <row r="260" spans="1:66" s="12" customFormat="1" ht="38.25" customHeight="1" thickBot="1">
      <c r="A260" s="47">
        <f t="shared" si="94"/>
        <v>0</v>
      </c>
      <c r="B260" s="47" t="str">
        <f t="shared" si="95"/>
        <v>2-26</v>
      </c>
      <c r="C260" s="32"/>
      <c r="D260" s="84" t="str">
        <f>$A260&amp;"-"&amp;$B260&amp;"-"&amp;TEXT(ROWS(D$5:D260),"000")</f>
        <v>0-2-26-256</v>
      </c>
      <c r="E260" s="101"/>
      <c r="F260" s="4"/>
      <c r="G260" s="4"/>
      <c r="H260" s="4"/>
      <c r="I260" s="4"/>
      <c r="J260" s="4"/>
      <c r="K260" s="102"/>
      <c r="L260" s="4"/>
      <c r="M260" s="4"/>
      <c r="N260" s="4"/>
      <c r="O260" s="4"/>
      <c r="P260" s="103"/>
      <c r="Q260" s="104"/>
      <c r="R260" s="100"/>
      <c r="S260" s="100"/>
      <c r="T260" s="65"/>
      <c r="U260" s="100"/>
      <c r="V260" s="100"/>
      <c r="W260" s="63"/>
      <c r="X260" s="63"/>
      <c r="Y260" s="63"/>
      <c r="Z260" s="63"/>
      <c r="AA260" s="65"/>
      <c r="AB260" s="65"/>
      <c r="AC260" s="65"/>
      <c r="AD260" s="65"/>
      <c r="AE260" s="65"/>
      <c r="AF260" s="100"/>
      <c r="AG260" s="100"/>
      <c r="AH260" s="65"/>
      <c r="AI260" s="57" t="str">
        <f t="shared" si="72"/>
        <v/>
      </c>
      <c r="AJ260" s="57" t="str">
        <f t="shared" si="73"/>
        <v/>
      </c>
      <c r="AK260" s="57" t="str">
        <f t="shared" si="74"/>
        <v/>
      </c>
      <c r="AL260" s="57" t="str">
        <f t="shared" si="75"/>
        <v/>
      </c>
      <c r="AM260" s="57" t="str">
        <f t="shared" si="76"/>
        <v/>
      </c>
      <c r="AN260" s="58" t="str">
        <f>IF(AM260&lt;'Patient Data'!$BG$4,"Labs complete w/in 45 minutes","")</f>
        <v/>
      </c>
      <c r="AO260" s="57" t="str">
        <f t="shared" si="77"/>
        <v/>
      </c>
      <c r="AP260" s="58" t="str">
        <f>IF(AO260&lt;'Patient Data'!$BI$4,"tPA w/in 60 minutes","")</f>
        <v/>
      </c>
      <c r="AQ260" s="58" t="str">
        <f>IF(BM260&lt;'Patient Data'!$BM$4,"tPA w/in 3 hours","")</f>
        <v/>
      </c>
      <c r="AR260" s="58" t="str">
        <f>IF(BF260&lt;'Patient Data'!$BF$4,"LSN within 3.5 hours","")</f>
        <v/>
      </c>
      <c r="AS260" s="58" t="str">
        <f t="shared" si="78"/>
        <v>-0-0-2-26-256</v>
      </c>
      <c r="AT260" s="57" t="str">
        <f t="shared" si="82"/>
        <v/>
      </c>
      <c r="AU260" s="57" t="str">
        <f t="shared" si="83"/>
        <v/>
      </c>
      <c r="AV260" s="57" t="str">
        <f t="shared" si="84"/>
        <v/>
      </c>
      <c r="AW260" s="57" t="str">
        <f t="shared" si="85"/>
        <v/>
      </c>
      <c r="AX260" s="57" t="str">
        <f t="shared" si="86"/>
        <v/>
      </c>
      <c r="AY260" s="57" t="str">
        <f t="shared" si="87"/>
        <v/>
      </c>
      <c r="AZ260" s="57" t="str">
        <f t="shared" si="88"/>
        <v/>
      </c>
      <c r="BA260" s="57" t="str">
        <f t="shared" si="89"/>
        <v/>
      </c>
      <c r="BB260" s="57" t="str">
        <f t="shared" si="90"/>
        <v/>
      </c>
      <c r="BC260" s="57" t="str">
        <f t="shared" si="91"/>
        <v/>
      </c>
      <c r="BD260" s="57" t="str">
        <f t="shared" si="92"/>
        <v/>
      </c>
      <c r="BE260" s="57" t="str">
        <f t="shared" si="93"/>
        <v/>
      </c>
      <c r="BF260" s="17" t="str">
        <f t="shared" si="79"/>
        <v/>
      </c>
      <c r="BG260" s="17" t="str">
        <f>IF(N260="","",AM260-'Patient Data'!$BG$4)</f>
        <v/>
      </c>
      <c r="BH260" s="18"/>
      <c r="BI260" s="17" t="str">
        <f>IF(O260="","",AO260-'Patient Data'!$BI$4)</f>
        <v/>
      </c>
      <c r="BK260" s="18"/>
      <c r="BL260" s="17" t="str">
        <f t="shared" si="80"/>
        <v/>
      </c>
      <c r="BM260" s="17" t="str">
        <f t="shared" si="81"/>
        <v/>
      </c>
      <c r="BN260" s="18"/>
    </row>
    <row r="261" spans="1:66" s="12" customFormat="1" ht="38.25" customHeight="1" thickBot="1">
      <c r="A261" s="47">
        <f t="shared" si="94"/>
        <v>0</v>
      </c>
      <c r="B261" s="47" t="str">
        <f t="shared" si="95"/>
        <v>2-26</v>
      </c>
      <c r="C261" s="32"/>
      <c r="D261" s="84" t="str">
        <f>$A261&amp;"-"&amp;$B261&amp;"-"&amp;TEXT(ROWS(D$5:D261),"000")</f>
        <v>0-2-26-257</v>
      </c>
      <c r="E261" s="101"/>
      <c r="F261" s="4"/>
      <c r="G261" s="4"/>
      <c r="H261" s="4"/>
      <c r="I261" s="4"/>
      <c r="J261" s="4"/>
      <c r="K261" s="102"/>
      <c r="L261" s="4"/>
      <c r="M261" s="4"/>
      <c r="N261" s="4"/>
      <c r="O261" s="4"/>
      <c r="P261" s="103"/>
      <c r="Q261" s="104"/>
      <c r="R261" s="100"/>
      <c r="S261" s="100"/>
      <c r="T261" s="65"/>
      <c r="U261" s="100"/>
      <c r="V261" s="100"/>
      <c r="W261" s="63"/>
      <c r="X261" s="63"/>
      <c r="Y261" s="63"/>
      <c r="Z261" s="63"/>
      <c r="AA261" s="65"/>
      <c r="AB261" s="65"/>
      <c r="AC261" s="65"/>
      <c r="AD261" s="65"/>
      <c r="AE261" s="65"/>
      <c r="AF261" s="100"/>
      <c r="AG261" s="100"/>
      <c r="AH261" s="65"/>
      <c r="AI261" s="57" t="str">
        <f t="shared" ref="AI261:AI324" si="96">IF(OR(ISBLANK(I261),ISBLANK(H261)),"",(IF(I261&lt;$H261,(I261-$H261)+24,(I261-$H261))))</f>
        <v/>
      </c>
      <c r="AJ261" s="57" t="str">
        <f t="shared" ref="AJ261:AJ324" si="97">IF(OR(ISBLANK(H261),ISBLANK(J261)),"",(IF(J261&lt;$H261,(J261-$H261)+24,(J261-$H261))))</f>
        <v/>
      </c>
      <c r="AK261" s="57" t="str">
        <f t="shared" ref="AK261:AK324" si="98">IF(OR(ISBLANK(L261),ISBLANK(H261)),"",(IF(L261&lt;$H261,(L261-$H261)+24,(L261-$H261))))</f>
        <v/>
      </c>
      <c r="AL261" s="57" t="str">
        <f t="shared" ref="AL261:AL324" si="99">IF(OR(ISBLANK(M261),ISBLANK(H261)),"",(IF(M261&lt;$H261,(M261-$H261)+24,(M261-$H261))))</f>
        <v/>
      </c>
      <c r="AM261" s="57" t="str">
        <f t="shared" ref="AM261:AM324" si="100">IF(OR(ISBLANK(N261),ISBLANK(H261)),"",(IF(N261&lt;$H261,(N261-$H261)+24,(N261-$H261))))</f>
        <v/>
      </c>
      <c r="AN261" s="58" t="str">
        <f>IF(AM261&lt;'Patient Data'!$BG$4,"Labs complete w/in 45 minutes","")</f>
        <v/>
      </c>
      <c r="AO261" s="57" t="str">
        <f t="shared" ref="AO261:AO324" si="101">IF(OR(ISBLANK(O261),ISBLANK(H261)),"",(IF(O261&lt;$H261,(O261-$H261)+24,(O261-$H261))))</f>
        <v/>
      </c>
      <c r="AP261" s="58" t="str">
        <f>IF(AO261&lt;'Patient Data'!$BI$4,"tPA w/in 60 minutes","")</f>
        <v/>
      </c>
      <c r="AQ261" s="58" t="str">
        <f>IF(BM261&lt;'Patient Data'!$BM$4,"tPA w/in 3 hours","")</f>
        <v/>
      </c>
      <c r="AR261" s="58" t="str">
        <f>IF(BF261&lt;'Patient Data'!$BF$4,"LSN within 3.5 hours","")</f>
        <v/>
      </c>
      <c r="AS261" s="58" t="str">
        <f t="shared" ref="AS261:AS324" si="102">IF(D261="","",CONCATENATE(C261,"-",A261,"-",D261))</f>
        <v>-0-0-2-26-257</v>
      </c>
      <c r="AT261" s="57" t="str">
        <f t="shared" si="82"/>
        <v/>
      </c>
      <c r="AU261" s="57" t="str">
        <f t="shared" si="83"/>
        <v/>
      </c>
      <c r="AV261" s="57" t="str">
        <f t="shared" si="84"/>
        <v/>
      </c>
      <c r="AW261" s="57" t="str">
        <f t="shared" si="85"/>
        <v/>
      </c>
      <c r="AX261" s="57" t="str">
        <f t="shared" si="86"/>
        <v/>
      </c>
      <c r="AY261" s="57" t="str">
        <f t="shared" si="87"/>
        <v/>
      </c>
      <c r="AZ261" s="57" t="str">
        <f t="shared" si="88"/>
        <v/>
      </c>
      <c r="BA261" s="57" t="str">
        <f t="shared" si="89"/>
        <v/>
      </c>
      <c r="BB261" s="57" t="str">
        <f t="shared" si="90"/>
        <v/>
      </c>
      <c r="BC261" s="57" t="str">
        <f t="shared" si="91"/>
        <v/>
      </c>
      <c r="BD261" s="57" t="str">
        <f t="shared" si="92"/>
        <v/>
      </c>
      <c r="BE261" s="57" t="str">
        <f t="shared" si="93"/>
        <v/>
      </c>
      <c r="BF261" s="17" t="str">
        <f t="shared" ref="BF261:BF324" si="103">IF(F261="","",(IF(H261-F261&lt;0,-(24-(H261-F261)-25),(H261-F261))))</f>
        <v/>
      </c>
      <c r="BG261" s="17" t="str">
        <f>IF(N261="","",AM261-'Patient Data'!$BG$4)</f>
        <v/>
      </c>
      <c r="BH261" s="18"/>
      <c r="BI261" s="17" t="str">
        <f>IF(O261="","",AO261-'Patient Data'!$BI$4)</f>
        <v/>
      </c>
      <c r="BK261" s="18"/>
      <c r="BL261" s="17" t="str">
        <f t="shared" ref="BL261:BL324" si="104">+AR261</f>
        <v/>
      </c>
      <c r="BM261" s="17" t="str">
        <f t="shared" ref="BM261:BM324" si="105">IF(O261="","",O261-F261)</f>
        <v/>
      </c>
      <c r="BN261" s="18"/>
    </row>
    <row r="262" spans="1:66" s="12" customFormat="1" ht="38.25" customHeight="1" thickBot="1">
      <c r="A262" s="47">
        <f t="shared" si="94"/>
        <v>0</v>
      </c>
      <c r="B262" s="47" t="str">
        <f t="shared" si="95"/>
        <v>2-26</v>
      </c>
      <c r="C262" s="32"/>
      <c r="D262" s="84" t="str">
        <f>$A262&amp;"-"&amp;$B262&amp;"-"&amp;TEXT(ROWS(D$5:D262),"000")</f>
        <v>0-2-26-258</v>
      </c>
      <c r="E262" s="101"/>
      <c r="F262" s="4"/>
      <c r="G262" s="4"/>
      <c r="H262" s="4"/>
      <c r="I262" s="4"/>
      <c r="J262" s="4"/>
      <c r="K262" s="102"/>
      <c r="L262" s="4"/>
      <c r="M262" s="4"/>
      <c r="N262" s="4"/>
      <c r="O262" s="4"/>
      <c r="P262" s="103"/>
      <c r="Q262" s="104"/>
      <c r="R262" s="100"/>
      <c r="S262" s="100"/>
      <c r="T262" s="65"/>
      <c r="U262" s="100"/>
      <c r="V262" s="100"/>
      <c r="W262" s="63"/>
      <c r="X262" s="63"/>
      <c r="Y262" s="63"/>
      <c r="Z262" s="63"/>
      <c r="AA262" s="65"/>
      <c r="AB262" s="65"/>
      <c r="AC262" s="65"/>
      <c r="AD262" s="65"/>
      <c r="AE262" s="65"/>
      <c r="AF262" s="100"/>
      <c r="AG262" s="100"/>
      <c r="AH262" s="65"/>
      <c r="AI262" s="57" t="str">
        <f t="shared" si="96"/>
        <v/>
      </c>
      <c r="AJ262" s="57" t="str">
        <f t="shared" si="97"/>
        <v/>
      </c>
      <c r="AK262" s="57" t="str">
        <f t="shared" si="98"/>
        <v/>
      </c>
      <c r="AL262" s="57" t="str">
        <f t="shared" si="99"/>
        <v/>
      </c>
      <c r="AM262" s="57" t="str">
        <f t="shared" si="100"/>
        <v/>
      </c>
      <c r="AN262" s="58" t="str">
        <f>IF(AM262&lt;'Patient Data'!$BG$4,"Labs complete w/in 45 minutes","")</f>
        <v/>
      </c>
      <c r="AO262" s="57" t="str">
        <f t="shared" si="101"/>
        <v/>
      </c>
      <c r="AP262" s="58" t="str">
        <f>IF(AO262&lt;'Patient Data'!$BI$4,"tPA w/in 60 minutes","")</f>
        <v/>
      </c>
      <c r="AQ262" s="58" t="str">
        <f>IF(BM262&lt;'Patient Data'!$BM$4,"tPA w/in 3 hours","")</f>
        <v/>
      </c>
      <c r="AR262" s="58" t="str">
        <f>IF(BF262&lt;'Patient Data'!$BF$4,"LSN within 3.5 hours","")</f>
        <v/>
      </c>
      <c r="AS262" s="58" t="str">
        <f t="shared" si="102"/>
        <v>-0-0-2-26-258</v>
      </c>
      <c r="AT262" s="57" t="str">
        <f t="shared" ref="AT262:AT325" si="106">IF(OR(ISBLANK(AA262),ISBLANK(H262)),"",(IF(AA262&lt;$H262,(AA262-$H262)+24,(AA262-$H262))))</f>
        <v/>
      </c>
      <c r="AU262" s="57" t="str">
        <f t="shared" ref="AU262:AU325" si="107">IF(OR(ISBLANK(AB262),ISBLANK(AA262)),"",(IF(AB262&lt;$AA262,(AB262-$AA262)+24,(AB262-$AA262))))</f>
        <v/>
      </c>
      <c r="AV262" s="57" t="str">
        <f t="shared" ref="AV262:AV325" si="108">IF(OR(ISBLANK(AB262),ISBLANK(AC262)),"",(IF(AC262&lt;$AB262,(AC262-$AB262)+24,(AC262-$AB262))))</f>
        <v/>
      </c>
      <c r="AW262" s="57" t="str">
        <f t="shared" ref="AW262:AW325" si="109">IF(OR(ISBLANK(AC262),ISBLANK(AD262)),"",(IF(AD262&lt;$AC262,(AD262-$AC262)+24,(AD262-$AC262))))</f>
        <v/>
      </c>
      <c r="AX262" s="57" t="str">
        <f t="shared" ref="AX262:AX325" si="110">IF(OR(ISBLANK(AD262),ISBLANK(AE262)),"",(IF(AE262&lt;$AD262,(AE262-$AD262)+24,(AE262-$AD262))))</f>
        <v/>
      </c>
      <c r="AY262" s="57" t="str">
        <f t="shared" ref="AY262:AY325" si="111">IF(OR(ISBLANK(AE262),ISBLANK(AC262)),"",(IF(AE262&lt;$AC262,(AE262-$AC262)+24,(AE262-$AC262))))</f>
        <v/>
      </c>
      <c r="AZ262" s="57" t="str">
        <f t="shared" ref="AZ262:AZ325" si="112">IF(OR(ISBLANK(H262),ISBLANK(AE262)),"",(IF(AE262&lt;$H262,(AE262-$H262)+24,(AE262-$H262))))</f>
        <v/>
      </c>
      <c r="BA262" s="57" t="str">
        <f t="shared" ref="BA262:BA325" si="113">IF(OR(ISBLANK(H262),ISBLANK(AB262)),"",(IF(AB262&lt;$H262,(AB262-$H262)+24,(AB262-$H262))))</f>
        <v/>
      </c>
      <c r="BB262" s="57" t="str">
        <f t="shared" ref="BB262:BB325" si="114">IF(OR(ISBLANK(AB262),ISBLANK(AE262)),"",(IF(AE262&lt;$AB262,(AE262-$AB262)+24,(AE262-$AB262))))</f>
        <v/>
      </c>
      <c r="BC262" s="57" t="str">
        <f t="shared" ref="BC262:BC325" si="115">IF(OR(ISBLANK(H262),ISBLANK(T262)),"",(IF(T262&lt;$H262,(T262-$H262)+24,(T262-$H262))))</f>
        <v/>
      </c>
      <c r="BD262" s="57" t="str">
        <f t="shared" ref="BD262:BD325" si="116">IF(OR(ISBLANK(F262),ISBLANK(G262)),"",(IF(G262&lt;$F262,(G262-$F262)+24,(G262-$F262))))</f>
        <v/>
      </c>
      <c r="BE262" s="57" t="str">
        <f t="shared" ref="BE262:BE325" si="117">IF(OR(ISBLANK(G262),ISBLANK(H262)),"",(IF(H262&lt;$G262,(H262-$G262)+24,(H262-$G262))))</f>
        <v/>
      </c>
      <c r="BF262" s="17" t="str">
        <f t="shared" si="103"/>
        <v/>
      </c>
      <c r="BG262" s="17" t="str">
        <f>IF(N262="","",AM262-'Patient Data'!$BG$4)</f>
        <v/>
      </c>
      <c r="BH262" s="18"/>
      <c r="BI262" s="17" t="str">
        <f>IF(O262="","",AO262-'Patient Data'!$BI$4)</f>
        <v/>
      </c>
      <c r="BK262" s="18"/>
      <c r="BL262" s="17" t="str">
        <f t="shared" si="104"/>
        <v/>
      </c>
      <c r="BM262" s="17" t="str">
        <f t="shared" si="105"/>
        <v/>
      </c>
      <c r="BN262" s="18"/>
    </row>
    <row r="263" spans="1:66" s="12" customFormat="1" ht="38.25" customHeight="1" thickBot="1">
      <c r="A263" s="47">
        <f t="shared" ref="A263:A326" si="118">+$A$5</f>
        <v>0</v>
      </c>
      <c r="B263" s="47" t="str">
        <f t="shared" ref="B263:B326" si="119">+$B$5</f>
        <v>2-26</v>
      </c>
      <c r="C263" s="32"/>
      <c r="D263" s="84" t="str">
        <f>$A263&amp;"-"&amp;$B263&amp;"-"&amp;TEXT(ROWS(D$5:D263),"000")</f>
        <v>0-2-26-259</v>
      </c>
      <c r="E263" s="101"/>
      <c r="F263" s="4"/>
      <c r="G263" s="4"/>
      <c r="H263" s="4"/>
      <c r="I263" s="4"/>
      <c r="J263" s="4"/>
      <c r="K263" s="102"/>
      <c r="L263" s="4"/>
      <c r="M263" s="4"/>
      <c r="N263" s="4"/>
      <c r="O263" s="4"/>
      <c r="P263" s="103"/>
      <c r="Q263" s="104"/>
      <c r="R263" s="100"/>
      <c r="S263" s="100"/>
      <c r="T263" s="65"/>
      <c r="U263" s="100"/>
      <c r="V263" s="100"/>
      <c r="W263" s="63"/>
      <c r="X263" s="63"/>
      <c r="Y263" s="63"/>
      <c r="Z263" s="63"/>
      <c r="AA263" s="65"/>
      <c r="AB263" s="65"/>
      <c r="AC263" s="65"/>
      <c r="AD263" s="65"/>
      <c r="AE263" s="65"/>
      <c r="AF263" s="100"/>
      <c r="AG263" s="100"/>
      <c r="AH263" s="65"/>
      <c r="AI263" s="57" t="str">
        <f t="shared" si="96"/>
        <v/>
      </c>
      <c r="AJ263" s="57" t="str">
        <f t="shared" si="97"/>
        <v/>
      </c>
      <c r="AK263" s="57" t="str">
        <f t="shared" si="98"/>
        <v/>
      </c>
      <c r="AL263" s="57" t="str">
        <f t="shared" si="99"/>
        <v/>
      </c>
      <c r="AM263" s="57" t="str">
        <f t="shared" si="100"/>
        <v/>
      </c>
      <c r="AN263" s="58" t="str">
        <f>IF(AM263&lt;'Patient Data'!$BG$4,"Labs complete w/in 45 minutes","")</f>
        <v/>
      </c>
      <c r="AO263" s="57" t="str">
        <f t="shared" si="101"/>
        <v/>
      </c>
      <c r="AP263" s="58" t="str">
        <f>IF(AO263&lt;'Patient Data'!$BI$4,"tPA w/in 60 minutes","")</f>
        <v/>
      </c>
      <c r="AQ263" s="58" t="str">
        <f>IF(BM263&lt;'Patient Data'!$BM$4,"tPA w/in 3 hours","")</f>
        <v/>
      </c>
      <c r="AR263" s="58" t="str">
        <f>IF(BF263&lt;'Patient Data'!$BF$4,"LSN within 3.5 hours","")</f>
        <v/>
      </c>
      <c r="AS263" s="58" t="str">
        <f t="shared" si="102"/>
        <v>-0-0-2-26-259</v>
      </c>
      <c r="AT263" s="57" t="str">
        <f t="shared" si="106"/>
        <v/>
      </c>
      <c r="AU263" s="57" t="str">
        <f t="shared" si="107"/>
        <v/>
      </c>
      <c r="AV263" s="57" t="str">
        <f t="shared" si="108"/>
        <v/>
      </c>
      <c r="AW263" s="57" t="str">
        <f t="shared" si="109"/>
        <v/>
      </c>
      <c r="AX263" s="57" t="str">
        <f t="shared" si="110"/>
        <v/>
      </c>
      <c r="AY263" s="57" t="str">
        <f t="shared" si="111"/>
        <v/>
      </c>
      <c r="AZ263" s="57" t="str">
        <f t="shared" si="112"/>
        <v/>
      </c>
      <c r="BA263" s="57" t="str">
        <f t="shared" si="113"/>
        <v/>
      </c>
      <c r="BB263" s="57" t="str">
        <f t="shared" si="114"/>
        <v/>
      </c>
      <c r="BC263" s="57" t="str">
        <f t="shared" si="115"/>
        <v/>
      </c>
      <c r="BD263" s="57" t="str">
        <f t="shared" si="116"/>
        <v/>
      </c>
      <c r="BE263" s="57" t="str">
        <f t="shared" si="117"/>
        <v/>
      </c>
      <c r="BF263" s="17" t="str">
        <f t="shared" si="103"/>
        <v/>
      </c>
      <c r="BG263" s="17" t="str">
        <f>IF(N263="","",AM263-'Patient Data'!$BG$4)</f>
        <v/>
      </c>
      <c r="BH263" s="18"/>
      <c r="BI263" s="17" t="str">
        <f>IF(O263="","",AO263-'Patient Data'!$BI$4)</f>
        <v/>
      </c>
      <c r="BK263" s="18"/>
      <c r="BL263" s="17" t="str">
        <f t="shared" si="104"/>
        <v/>
      </c>
      <c r="BM263" s="17" t="str">
        <f t="shared" si="105"/>
        <v/>
      </c>
      <c r="BN263" s="18"/>
    </row>
    <row r="264" spans="1:66" s="12" customFormat="1" ht="38.25" customHeight="1" thickBot="1">
      <c r="A264" s="47">
        <f t="shared" si="118"/>
        <v>0</v>
      </c>
      <c r="B264" s="47" t="str">
        <f t="shared" si="119"/>
        <v>2-26</v>
      </c>
      <c r="C264" s="32"/>
      <c r="D264" s="84" t="str">
        <f>$A264&amp;"-"&amp;$B264&amp;"-"&amp;TEXT(ROWS(D$5:D264),"000")</f>
        <v>0-2-26-260</v>
      </c>
      <c r="E264" s="101"/>
      <c r="F264" s="4"/>
      <c r="G264" s="4"/>
      <c r="H264" s="4"/>
      <c r="I264" s="4"/>
      <c r="J264" s="4"/>
      <c r="K264" s="102"/>
      <c r="L264" s="4"/>
      <c r="M264" s="4"/>
      <c r="N264" s="4"/>
      <c r="O264" s="4"/>
      <c r="P264" s="103"/>
      <c r="Q264" s="104"/>
      <c r="R264" s="100"/>
      <c r="S264" s="100"/>
      <c r="T264" s="65"/>
      <c r="U264" s="100"/>
      <c r="V264" s="100"/>
      <c r="W264" s="63"/>
      <c r="X264" s="63"/>
      <c r="Y264" s="63"/>
      <c r="Z264" s="63"/>
      <c r="AA264" s="65"/>
      <c r="AB264" s="65"/>
      <c r="AC264" s="65"/>
      <c r="AD264" s="65"/>
      <c r="AE264" s="65"/>
      <c r="AF264" s="100"/>
      <c r="AG264" s="100"/>
      <c r="AH264" s="65"/>
      <c r="AI264" s="57" t="str">
        <f t="shared" si="96"/>
        <v/>
      </c>
      <c r="AJ264" s="57" t="str">
        <f t="shared" si="97"/>
        <v/>
      </c>
      <c r="AK264" s="57" t="str">
        <f t="shared" si="98"/>
        <v/>
      </c>
      <c r="AL264" s="57" t="str">
        <f t="shared" si="99"/>
        <v/>
      </c>
      <c r="AM264" s="57" t="str">
        <f t="shared" si="100"/>
        <v/>
      </c>
      <c r="AN264" s="58" t="str">
        <f>IF(AM264&lt;'Patient Data'!$BG$4,"Labs complete w/in 45 minutes","")</f>
        <v/>
      </c>
      <c r="AO264" s="57" t="str">
        <f t="shared" si="101"/>
        <v/>
      </c>
      <c r="AP264" s="58" t="str">
        <f>IF(AO264&lt;'Patient Data'!$BI$4,"tPA w/in 60 minutes","")</f>
        <v/>
      </c>
      <c r="AQ264" s="58" t="str">
        <f>IF(BM264&lt;'Patient Data'!$BM$4,"tPA w/in 3 hours","")</f>
        <v/>
      </c>
      <c r="AR264" s="58" t="str">
        <f>IF(BF264&lt;'Patient Data'!$BF$4,"LSN within 3.5 hours","")</f>
        <v/>
      </c>
      <c r="AS264" s="58" t="str">
        <f t="shared" si="102"/>
        <v>-0-0-2-26-260</v>
      </c>
      <c r="AT264" s="57" t="str">
        <f t="shared" si="106"/>
        <v/>
      </c>
      <c r="AU264" s="57" t="str">
        <f t="shared" si="107"/>
        <v/>
      </c>
      <c r="AV264" s="57" t="str">
        <f t="shared" si="108"/>
        <v/>
      </c>
      <c r="AW264" s="57" t="str">
        <f t="shared" si="109"/>
        <v/>
      </c>
      <c r="AX264" s="57" t="str">
        <f t="shared" si="110"/>
        <v/>
      </c>
      <c r="AY264" s="57" t="str">
        <f t="shared" si="111"/>
        <v/>
      </c>
      <c r="AZ264" s="57" t="str">
        <f t="shared" si="112"/>
        <v/>
      </c>
      <c r="BA264" s="57" t="str">
        <f t="shared" si="113"/>
        <v/>
      </c>
      <c r="BB264" s="57" t="str">
        <f t="shared" si="114"/>
        <v/>
      </c>
      <c r="BC264" s="57" t="str">
        <f t="shared" si="115"/>
        <v/>
      </c>
      <c r="BD264" s="57" t="str">
        <f t="shared" si="116"/>
        <v/>
      </c>
      <c r="BE264" s="57" t="str">
        <f t="shared" si="117"/>
        <v/>
      </c>
      <c r="BF264" s="17" t="str">
        <f t="shared" si="103"/>
        <v/>
      </c>
      <c r="BG264" s="17" t="str">
        <f>IF(N264="","",AM264-'Patient Data'!$BG$4)</f>
        <v/>
      </c>
      <c r="BH264" s="18"/>
      <c r="BI264" s="17" t="str">
        <f>IF(O264="","",AO264-'Patient Data'!$BI$4)</f>
        <v/>
      </c>
      <c r="BK264" s="18"/>
      <c r="BL264" s="17" t="str">
        <f t="shared" si="104"/>
        <v/>
      </c>
      <c r="BM264" s="17" t="str">
        <f t="shared" si="105"/>
        <v/>
      </c>
      <c r="BN264" s="18"/>
    </row>
    <row r="265" spans="1:66" s="12" customFormat="1" ht="38.25" customHeight="1" thickBot="1">
      <c r="A265" s="47">
        <f t="shared" si="118"/>
        <v>0</v>
      </c>
      <c r="B265" s="47" t="str">
        <f t="shared" si="119"/>
        <v>2-26</v>
      </c>
      <c r="C265" s="32"/>
      <c r="D265" s="84" t="str">
        <f>$A265&amp;"-"&amp;$B265&amp;"-"&amp;TEXT(ROWS(D$5:D265),"000")</f>
        <v>0-2-26-261</v>
      </c>
      <c r="E265" s="101"/>
      <c r="F265" s="4"/>
      <c r="G265" s="4"/>
      <c r="H265" s="4"/>
      <c r="I265" s="4"/>
      <c r="J265" s="4"/>
      <c r="K265" s="102"/>
      <c r="L265" s="4"/>
      <c r="M265" s="4"/>
      <c r="N265" s="4"/>
      <c r="O265" s="4"/>
      <c r="P265" s="103"/>
      <c r="Q265" s="104"/>
      <c r="R265" s="100"/>
      <c r="S265" s="100"/>
      <c r="T265" s="65"/>
      <c r="U265" s="100"/>
      <c r="V265" s="100"/>
      <c r="W265" s="63"/>
      <c r="X265" s="63"/>
      <c r="Y265" s="63"/>
      <c r="Z265" s="63"/>
      <c r="AA265" s="65"/>
      <c r="AB265" s="65"/>
      <c r="AC265" s="65"/>
      <c r="AD265" s="65"/>
      <c r="AE265" s="65"/>
      <c r="AF265" s="100"/>
      <c r="AG265" s="100"/>
      <c r="AH265" s="65"/>
      <c r="AI265" s="57" t="str">
        <f t="shared" si="96"/>
        <v/>
      </c>
      <c r="AJ265" s="57" t="str">
        <f t="shared" si="97"/>
        <v/>
      </c>
      <c r="AK265" s="57" t="str">
        <f t="shared" si="98"/>
        <v/>
      </c>
      <c r="AL265" s="57" t="str">
        <f t="shared" si="99"/>
        <v/>
      </c>
      <c r="AM265" s="57" t="str">
        <f t="shared" si="100"/>
        <v/>
      </c>
      <c r="AN265" s="58" t="str">
        <f>IF(AM265&lt;'Patient Data'!$BG$4,"Labs complete w/in 45 minutes","")</f>
        <v/>
      </c>
      <c r="AO265" s="57" t="str">
        <f t="shared" si="101"/>
        <v/>
      </c>
      <c r="AP265" s="58" t="str">
        <f>IF(AO265&lt;'Patient Data'!$BI$4,"tPA w/in 60 minutes","")</f>
        <v/>
      </c>
      <c r="AQ265" s="58" t="str">
        <f>IF(BM265&lt;'Patient Data'!$BM$4,"tPA w/in 3 hours","")</f>
        <v/>
      </c>
      <c r="AR265" s="58" t="str">
        <f>IF(BF265&lt;'Patient Data'!$BF$4,"LSN within 3.5 hours","")</f>
        <v/>
      </c>
      <c r="AS265" s="58" t="str">
        <f t="shared" si="102"/>
        <v>-0-0-2-26-261</v>
      </c>
      <c r="AT265" s="57" t="str">
        <f t="shared" si="106"/>
        <v/>
      </c>
      <c r="AU265" s="57" t="str">
        <f t="shared" si="107"/>
        <v/>
      </c>
      <c r="AV265" s="57" t="str">
        <f t="shared" si="108"/>
        <v/>
      </c>
      <c r="AW265" s="57" t="str">
        <f t="shared" si="109"/>
        <v/>
      </c>
      <c r="AX265" s="57" t="str">
        <f t="shared" si="110"/>
        <v/>
      </c>
      <c r="AY265" s="57" t="str">
        <f t="shared" si="111"/>
        <v/>
      </c>
      <c r="AZ265" s="57" t="str">
        <f t="shared" si="112"/>
        <v/>
      </c>
      <c r="BA265" s="57" t="str">
        <f t="shared" si="113"/>
        <v/>
      </c>
      <c r="BB265" s="57" t="str">
        <f t="shared" si="114"/>
        <v/>
      </c>
      <c r="BC265" s="57" t="str">
        <f t="shared" si="115"/>
        <v/>
      </c>
      <c r="BD265" s="57" t="str">
        <f t="shared" si="116"/>
        <v/>
      </c>
      <c r="BE265" s="57" t="str">
        <f t="shared" si="117"/>
        <v/>
      </c>
      <c r="BF265" s="17" t="str">
        <f t="shared" si="103"/>
        <v/>
      </c>
      <c r="BG265" s="17" t="str">
        <f>IF(N265="","",AM265-'Patient Data'!$BG$4)</f>
        <v/>
      </c>
      <c r="BH265" s="18"/>
      <c r="BI265" s="17" t="str">
        <f>IF(O265="","",AO265-'Patient Data'!$BI$4)</f>
        <v/>
      </c>
      <c r="BK265" s="18"/>
      <c r="BL265" s="17" t="str">
        <f t="shared" si="104"/>
        <v/>
      </c>
      <c r="BM265" s="17" t="str">
        <f t="shared" si="105"/>
        <v/>
      </c>
      <c r="BN265" s="18"/>
    </row>
    <row r="266" spans="1:66" s="12" customFormat="1" ht="38.25" customHeight="1" thickBot="1">
      <c r="A266" s="47">
        <f t="shared" si="118"/>
        <v>0</v>
      </c>
      <c r="B266" s="47" t="str">
        <f t="shared" si="119"/>
        <v>2-26</v>
      </c>
      <c r="C266" s="32"/>
      <c r="D266" s="84" t="str">
        <f>$A266&amp;"-"&amp;$B266&amp;"-"&amp;TEXT(ROWS(D$5:D266),"000")</f>
        <v>0-2-26-262</v>
      </c>
      <c r="E266" s="101"/>
      <c r="F266" s="4"/>
      <c r="G266" s="4"/>
      <c r="H266" s="4"/>
      <c r="I266" s="4"/>
      <c r="J266" s="4"/>
      <c r="K266" s="102"/>
      <c r="L266" s="4"/>
      <c r="M266" s="4"/>
      <c r="N266" s="4"/>
      <c r="O266" s="4"/>
      <c r="P266" s="103"/>
      <c r="Q266" s="104"/>
      <c r="R266" s="100"/>
      <c r="S266" s="100"/>
      <c r="T266" s="65"/>
      <c r="U266" s="100"/>
      <c r="V266" s="100"/>
      <c r="W266" s="63"/>
      <c r="X266" s="63"/>
      <c r="Y266" s="63"/>
      <c r="Z266" s="63"/>
      <c r="AA266" s="65"/>
      <c r="AB266" s="65"/>
      <c r="AC266" s="65"/>
      <c r="AD266" s="65"/>
      <c r="AE266" s="65"/>
      <c r="AF266" s="100"/>
      <c r="AG266" s="100"/>
      <c r="AH266" s="65"/>
      <c r="AI266" s="57" t="str">
        <f t="shared" si="96"/>
        <v/>
      </c>
      <c r="AJ266" s="57" t="str">
        <f t="shared" si="97"/>
        <v/>
      </c>
      <c r="AK266" s="57" t="str">
        <f t="shared" si="98"/>
        <v/>
      </c>
      <c r="AL266" s="57" t="str">
        <f t="shared" si="99"/>
        <v/>
      </c>
      <c r="AM266" s="57" t="str">
        <f t="shared" si="100"/>
        <v/>
      </c>
      <c r="AN266" s="58" t="str">
        <f>IF(AM266&lt;'Patient Data'!$BG$4,"Labs complete w/in 45 minutes","")</f>
        <v/>
      </c>
      <c r="AO266" s="57" t="str">
        <f t="shared" si="101"/>
        <v/>
      </c>
      <c r="AP266" s="58" t="str">
        <f>IF(AO266&lt;'Patient Data'!$BI$4,"tPA w/in 60 minutes","")</f>
        <v/>
      </c>
      <c r="AQ266" s="58" t="str">
        <f>IF(BM266&lt;'Patient Data'!$BM$4,"tPA w/in 3 hours","")</f>
        <v/>
      </c>
      <c r="AR266" s="58" t="str">
        <f>IF(BF266&lt;'Patient Data'!$BF$4,"LSN within 3.5 hours","")</f>
        <v/>
      </c>
      <c r="AS266" s="58" t="str">
        <f t="shared" si="102"/>
        <v>-0-0-2-26-262</v>
      </c>
      <c r="AT266" s="57" t="str">
        <f t="shared" si="106"/>
        <v/>
      </c>
      <c r="AU266" s="57" t="str">
        <f t="shared" si="107"/>
        <v/>
      </c>
      <c r="AV266" s="57" t="str">
        <f t="shared" si="108"/>
        <v/>
      </c>
      <c r="AW266" s="57" t="str">
        <f t="shared" si="109"/>
        <v/>
      </c>
      <c r="AX266" s="57" t="str">
        <f t="shared" si="110"/>
        <v/>
      </c>
      <c r="AY266" s="57" t="str">
        <f t="shared" si="111"/>
        <v/>
      </c>
      <c r="AZ266" s="57" t="str">
        <f t="shared" si="112"/>
        <v/>
      </c>
      <c r="BA266" s="57" t="str">
        <f t="shared" si="113"/>
        <v/>
      </c>
      <c r="BB266" s="57" t="str">
        <f t="shared" si="114"/>
        <v/>
      </c>
      <c r="BC266" s="57" t="str">
        <f t="shared" si="115"/>
        <v/>
      </c>
      <c r="BD266" s="57" t="str">
        <f t="shared" si="116"/>
        <v/>
      </c>
      <c r="BE266" s="57" t="str">
        <f t="shared" si="117"/>
        <v/>
      </c>
      <c r="BF266" s="17" t="str">
        <f t="shared" si="103"/>
        <v/>
      </c>
      <c r="BG266" s="17" t="str">
        <f>IF(N266="","",AM266-'Patient Data'!$BG$4)</f>
        <v/>
      </c>
      <c r="BH266" s="18"/>
      <c r="BI266" s="17" t="str">
        <f>IF(O266="","",AO266-'Patient Data'!$BI$4)</f>
        <v/>
      </c>
      <c r="BK266" s="18"/>
      <c r="BL266" s="17" t="str">
        <f t="shared" si="104"/>
        <v/>
      </c>
      <c r="BM266" s="17" t="str">
        <f t="shared" si="105"/>
        <v/>
      </c>
      <c r="BN266" s="18"/>
    </row>
    <row r="267" spans="1:66" s="12" customFormat="1" ht="38.25" customHeight="1" thickBot="1">
      <c r="A267" s="47">
        <f t="shared" si="118"/>
        <v>0</v>
      </c>
      <c r="B267" s="47" t="str">
        <f t="shared" si="119"/>
        <v>2-26</v>
      </c>
      <c r="C267" s="32"/>
      <c r="D267" s="84" t="str">
        <f>$A267&amp;"-"&amp;$B267&amp;"-"&amp;TEXT(ROWS(D$5:D267),"000")</f>
        <v>0-2-26-263</v>
      </c>
      <c r="E267" s="101"/>
      <c r="F267" s="4"/>
      <c r="G267" s="4"/>
      <c r="H267" s="4"/>
      <c r="I267" s="4"/>
      <c r="J267" s="4"/>
      <c r="K267" s="102"/>
      <c r="L267" s="4"/>
      <c r="M267" s="4"/>
      <c r="N267" s="4"/>
      <c r="O267" s="4"/>
      <c r="P267" s="103"/>
      <c r="Q267" s="104"/>
      <c r="R267" s="100"/>
      <c r="S267" s="100"/>
      <c r="T267" s="65"/>
      <c r="U267" s="100"/>
      <c r="V267" s="100"/>
      <c r="W267" s="63"/>
      <c r="X267" s="63"/>
      <c r="Y267" s="63"/>
      <c r="Z267" s="63"/>
      <c r="AA267" s="65"/>
      <c r="AB267" s="65"/>
      <c r="AC267" s="65"/>
      <c r="AD267" s="65"/>
      <c r="AE267" s="65"/>
      <c r="AF267" s="100"/>
      <c r="AG267" s="100"/>
      <c r="AH267" s="65"/>
      <c r="AI267" s="57" t="str">
        <f t="shared" si="96"/>
        <v/>
      </c>
      <c r="AJ267" s="57" t="str">
        <f t="shared" si="97"/>
        <v/>
      </c>
      <c r="AK267" s="57" t="str">
        <f t="shared" si="98"/>
        <v/>
      </c>
      <c r="AL267" s="57" t="str">
        <f t="shared" si="99"/>
        <v/>
      </c>
      <c r="AM267" s="57" t="str">
        <f t="shared" si="100"/>
        <v/>
      </c>
      <c r="AN267" s="58" t="str">
        <f>IF(AM267&lt;'Patient Data'!$BG$4,"Labs complete w/in 45 minutes","")</f>
        <v/>
      </c>
      <c r="AO267" s="57" t="str">
        <f t="shared" si="101"/>
        <v/>
      </c>
      <c r="AP267" s="58" t="str">
        <f>IF(AO267&lt;'Patient Data'!$BI$4,"tPA w/in 60 minutes","")</f>
        <v/>
      </c>
      <c r="AQ267" s="58" t="str">
        <f>IF(BM267&lt;'Patient Data'!$BM$4,"tPA w/in 3 hours","")</f>
        <v/>
      </c>
      <c r="AR267" s="58" t="str">
        <f>IF(BF267&lt;'Patient Data'!$BF$4,"LSN within 3.5 hours","")</f>
        <v/>
      </c>
      <c r="AS267" s="58" t="str">
        <f t="shared" si="102"/>
        <v>-0-0-2-26-263</v>
      </c>
      <c r="AT267" s="57" t="str">
        <f t="shared" si="106"/>
        <v/>
      </c>
      <c r="AU267" s="57" t="str">
        <f t="shared" si="107"/>
        <v/>
      </c>
      <c r="AV267" s="57" t="str">
        <f t="shared" si="108"/>
        <v/>
      </c>
      <c r="AW267" s="57" t="str">
        <f t="shared" si="109"/>
        <v/>
      </c>
      <c r="AX267" s="57" t="str">
        <f t="shared" si="110"/>
        <v/>
      </c>
      <c r="AY267" s="57" t="str">
        <f t="shared" si="111"/>
        <v/>
      </c>
      <c r="AZ267" s="57" t="str">
        <f t="shared" si="112"/>
        <v/>
      </c>
      <c r="BA267" s="57" t="str">
        <f t="shared" si="113"/>
        <v/>
      </c>
      <c r="BB267" s="57" t="str">
        <f t="shared" si="114"/>
        <v/>
      </c>
      <c r="BC267" s="57" t="str">
        <f t="shared" si="115"/>
        <v/>
      </c>
      <c r="BD267" s="57" t="str">
        <f t="shared" si="116"/>
        <v/>
      </c>
      <c r="BE267" s="57" t="str">
        <f t="shared" si="117"/>
        <v/>
      </c>
      <c r="BF267" s="17" t="str">
        <f t="shared" si="103"/>
        <v/>
      </c>
      <c r="BG267" s="17" t="str">
        <f>IF(N267="","",AM267-'Patient Data'!$BG$4)</f>
        <v/>
      </c>
      <c r="BH267" s="18"/>
      <c r="BI267" s="17" t="str">
        <f>IF(O267="","",AO267-'Patient Data'!$BI$4)</f>
        <v/>
      </c>
      <c r="BK267" s="18"/>
      <c r="BL267" s="17" t="str">
        <f t="shared" si="104"/>
        <v/>
      </c>
      <c r="BM267" s="17" t="str">
        <f t="shared" si="105"/>
        <v/>
      </c>
      <c r="BN267" s="18"/>
    </row>
    <row r="268" spans="1:66" s="12" customFormat="1" ht="38.25" customHeight="1" thickBot="1">
      <c r="A268" s="47">
        <f t="shared" si="118"/>
        <v>0</v>
      </c>
      <c r="B268" s="47" t="str">
        <f t="shared" si="119"/>
        <v>2-26</v>
      </c>
      <c r="C268" s="32"/>
      <c r="D268" s="84" t="str">
        <f>$A268&amp;"-"&amp;$B268&amp;"-"&amp;TEXT(ROWS(D$5:D268),"000")</f>
        <v>0-2-26-264</v>
      </c>
      <c r="E268" s="101"/>
      <c r="F268" s="4"/>
      <c r="G268" s="4"/>
      <c r="H268" s="4"/>
      <c r="I268" s="4"/>
      <c r="J268" s="4"/>
      <c r="K268" s="102"/>
      <c r="L268" s="4"/>
      <c r="M268" s="4"/>
      <c r="N268" s="4"/>
      <c r="O268" s="4"/>
      <c r="P268" s="103"/>
      <c r="Q268" s="104"/>
      <c r="R268" s="100"/>
      <c r="S268" s="100"/>
      <c r="T268" s="65"/>
      <c r="U268" s="100"/>
      <c r="V268" s="100"/>
      <c r="W268" s="63"/>
      <c r="X268" s="63"/>
      <c r="Y268" s="63"/>
      <c r="Z268" s="63"/>
      <c r="AA268" s="65"/>
      <c r="AB268" s="65"/>
      <c r="AC268" s="65"/>
      <c r="AD268" s="65"/>
      <c r="AE268" s="65"/>
      <c r="AF268" s="100"/>
      <c r="AG268" s="100"/>
      <c r="AH268" s="65"/>
      <c r="AI268" s="57" t="str">
        <f t="shared" si="96"/>
        <v/>
      </c>
      <c r="AJ268" s="57" t="str">
        <f t="shared" si="97"/>
        <v/>
      </c>
      <c r="AK268" s="57" t="str">
        <f t="shared" si="98"/>
        <v/>
      </c>
      <c r="AL268" s="57" t="str">
        <f t="shared" si="99"/>
        <v/>
      </c>
      <c r="AM268" s="57" t="str">
        <f t="shared" si="100"/>
        <v/>
      </c>
      <c r="AN268" s="58" t="str">
        <f>IF(AM268&lt;'Patient Data'!$BG$4,"Labs complete w/in 45 minutes","")</f>
        <v/>
      </c>
      <c r="AO268" s="57" t="str">
        <f t="shared" si="101"/>
        <v/>
      </c>
      <c r="AP268" s="58" t="str">
        <f>IF(AO268&lt;'Patient Data'!$BI$4,"tPA w/in 60 minutes","")</f>
        <v/>
      </c>
      <c r="AQ268" s="58" t="str">
        <f>IF(BM268&lt;'Patient Data'!$BM$4,"tPA w/in 3 hours","")</f>
        <v/>
      </c>
      <c r="AR268" s="58" t="str">
        <f>IF(BF268&lt;'Patient Data'!$BF$4,"LSN within 3.5 hours","")</f>
        <v/>
      </c>
      <c r="AS268" s="58" t="str">
        <f t="shared" si="102"/>
        <v>-0-0-2-26-264</v>
      </c>
      <c r="AT268" s="57" t="str">
        <f t="shared" si="106"/>
        <v/>
      </c>
      <c r="AU268" s="57" t="str">
        <f t="shared" si="107"/>
        <v/>
      </c>
      <c r="AV268" s="57" t="str">
        <f t="shared" si="108"/>
        <v/>
      </c>
      <c r="AW268" s="57" t="str">
        <f t="shared" si="109"/>
        <v/>
      </c>
      <c r="AX268" s="57" t="str">
        <f t="shared" si="110"/>
        <v/>
      </c>
      <c r="AY268" s="57" t="str">
        <f t="shared" si="111"/>
        <v/>
      </c>
      <c r="AZ268" s="57" t="str">
        <f t="shared" si="112"/>
        <v/>
      </c>
      <c r="BA268" s="57" t="str">
        <f t="shared" si="113"/>
        <v/>
      </c>
      <c r="BB268" s="57" t="str">
        <f t="shared" si="114"/>
        <v/>
      </c>
      <c r="BC268" s="57" t="str">
        <f t="shared" si="115"/>
        <v/>
      </c>
      <c r="BD268" s="57" t="str">
        <f t="shared" si="116"/>
        <v/>
      </c>
      <c r="BE268" s="57" t="str">
        <f t="shared" si="117"/>
        <v/>
      </c>
      <c r="BF268" s="17" t="str">
        <f t="shared" si="103"/>
        <v/>
      </c>
      <c r="BG268" s="17" t="str">
        <f>IF(N268="","",AM268-'Patient Data'!$BG$4)</f>
        <v/>
      </c>
      <c r="BH268" s="18"/>
      <c r="BI268" s="17" t="str">
        <f>IF(O268="","",AO268-'Patient Data'!$BI$4)</f>
        <v/>
      </c>
      <c r="BK268" s="18"/>
      <c r="BL268" s="17" t="str">
        <f t="shared" si="104"/>
        <v/>
      </c>
      <c r="BM268" s="17" t="str">
        <f t="shared" si="105"/>
        <v/>
      </c>
      <c r="BN268" s="18"/>
    </row>
    <row r="269" spans="1:66" s="12" customFormat="1" ht="38.25" customHeight="1" thickBot="1">
      <c r="A269" s="47">
        <f t="shared" si="118"/>
        <v>0</v>
      </c>
      <c r="B269" s="47" t="str">
        <f t="shared" si="119"/>
        <v>2-26</v>
      </c>
      <c r="C269" s="32"/>
      <c r="D269" s="84" t="str">
        <f>$A269&amp;"-"&amp;$B269&amp;"-"&amp;TEXT(ROWS(D$5:D269),"000")</f>
        <v>0-2-26-265</v>
      </c>
      <c r="E269" s="101"/>
      <c r="F269" s="4"/>
      <c r="G269" s="4"/>
      <c r="H269" s="4"/>
      <c r="I269" s="4"/>
      <c r="J269" s="4"/>
      <c r="K269" s="102"/>
      <c r="L269" s="4"/>
      <c r="M269" s="4"/>
      <c r="N269" s="4"/>
      <c r="O269" s="4"/>
      <c r="P269" s="103"/>
      <c r="Q269" s="104"/>
      <c r="R269" s="100"/>
      <c r="S269" s="100"/>
      <c r="T269" s="65"/>
      <c r="U269" s="100"/>
      <c r="V269" s="100"/>
      <c r="W269" s="63"/>
      <c r="X269" s="63"/>
      <c r="Y269" s="63"/>
      <c r="Z269" s="63"/>
      <c r="AA269" s="65"/>
      <c r="AB269" s="65"/>
      <c r="AC269" s="65"/>
      <c r="AD269" s="65"/>
      <c r="AE269" s="65"/>
      <c r="AF269" s="100"/>
      <c r="AG269" s="100"/>
      <c r="AH269" s="65"/>
      <c r="AI269" s="57" t="str">
        <f t="shared" si="96"/>
        <v/>
      </c>
      <c r="AJ269" s="57" t="str">
        <f t="shared" si="97"/>
        <v/>
      </c>
      <c r="AK269" s="57" t="str">
        <f t="shared" si="98"/>
        <v/>
      </c>
      <c r="AL269" s="57" t="str">
        <f t="shared" si="99"/>
        <v/>
      </c>
      <c r="AM269" s="57" t="str">
        <f t="shared" si="100"/>
        <v/>
      </c>
      <c r="AN269" s="58" t="str">
        <f>IF(AM269&lt;'Patient Data'!$BG$4,"Labs complete w/in 45 minutes","")</f>
        <v/>
      </c>
      <c r="AO269" s="57" t="str">
        <f t="shared" si="101"/>
        <v/>
      </c>
      <c r="AP269" s="58" t="str">
        <f>IF(AO269&lt;'Patient Data'!$BI$4,"tPA w/in 60 minutes","")</f>
        <v/>
      </c>
      <c r="AQ269" s="58" t="str">
        <f>IF(BM269&lt;'Patient Data'!$BM$4,"tPA w/in 3 hours","")</f>
        <v/>
      </c>
      <c r="AR269" s="58" t="str">
        <f>IF(BF269&lt;'Patient Data'!$BF$4,"LSN within 3.5 hours","")</f>
        <v/>
      </c>
      <c r="AS269" s="58" t="str">
        <f t="shared" si="102"/>
        <v>-0-0-2-26-265</v>
      </c>
      <c r="AT269" s="57" t="str">
        <f t="shared" si="106"/>
        <v/>
      </c>
      <c r="AU269" s="57" t="str">
        <f t="shared" si="107"/>
        <v/>
      </c>
      <c r="AV269" s="57" t="str">
        <f t="shared" si="108"/>
        <v/>
      </c>
      <c r="AW269" s="57" t="str">
        <f t="shared" si="109"/>
        <v/>
      </c>
      <c r="AX269" s="57" t="str">
        <f t="shared" si="110"/>
        <v/>
      </c>
      <c r="AY269" s="57" t="str">
        <f t="shared" si="111"/>
        <v/>
      </c>
      <c r="AZ269" s="57" t="str">
        <f t="shared" si="112"/>
        <v/>
      </c>
      <c r="BA269" s="57" t="str">
        <f t="shared" si="113"/>
        <v/>
      </c>
      <c r="BB269" s="57" t="str">
        <f t="shared" si="114"/>
        <v/>
      </c>
      <c r="BC269" s="57" t="str">
        <f t="shared" si="115"/>
        <v/>
      </c>
      <c r="BD269" s="57" t="str">
        <f t="shared" si="116"/>
        <v/>
      </c>
      <c r="BE269" s="57" t="str">
        <f t="shared" si="117"/>
        <v/>
      </c>
      <c r="BF269" s="17" t="str">
        <f t="shared" si="103"/>
        <v/>
      </c>
      <c r="BG269" s="17" t="str">
        <f>IF(N269="","",AM269-'Patient Data'!$BG$4)</f>
        <v/>
      </c>
      <c r="BH269" s="18"/>
      <c r="BI269" s="17" t="str">
        <f>IF(O269="","",AO269-'Patient Data'!$BI$4)</f>
        <v/>
      </c>
      <c r="BK269" s="18"/>
      <c r="BL269" s="17" t="str">
        <f t="shared" si="104"/>
        <v/>
      </c>
      <c r="BM269" s="17" t="str">
        <f t="shared" si="105"/>
        <v/>
      </c>
      <c r="BN269" s="18"/>
    </row>
    <row r="270" spans="1:66" s="12" customFormat="1" ht="38.25" customHeight="1" thickBot="1">
      <c r="A270" s="47">
        <f t="shared" si="118"/>
        <v>0</v>
      </c>
      <c r="B270" s="47" t="str">
        <f t="shared" si="119"/>
        <v>2-26</v>
      </c>
      <c r="C270" s="32"/>
      <c r="D270" s="84" t="str">
        <f>$A270&amp;"-"&amp;$B270&amp;"-"&amp;TEXT(ROWS(D$5:D270),"000")</f>
        <v>0-2-26-266</v>
      </c>
      <c r="E270" s="101"/>
      <c r="F270" s="4"/>
      <c r="G270" s="4"/>
      <c r="H270" s="4"/>
      <c r="I270" s="4"/>
      <c r="J270" s="4"/>
      <c r="K270" s="102"/>
      <c r="L270" s="4"/>
      <c r="M270" s="4"/>
      <c r="N270" s="4"/>
      <c r="O270" s="4"/>
      <c r="P270" s="103"/>
      <c r="Q270" s="104"/>
      <c r="R270" s="100"/>
      <c r="S270" s="100"/>
      <c r="T270" s="65"/>
      <c r="U270" s="100"/>
      <c r="V270" s="100"/>
      <c r="W270" s="63"/>
      <c r="X270" s="63"/>
      <c r="Y270" s="63"/>
      <c r="Z270" s="63"/>
      <c r="AA270" s="65"/>
      <c r="AB270" s="65"/>
      <c r="AC270" s="65"/>
      <c r="AD270" s="65"/>
      <c r="AE270" s="65"/>
      <c r="AF270" s="100"/>
      <c r="AG270" s="100"/>
      <c r="AH270" s="65"/>
      <c r="AI270" s="57" t="str">
        <f t="shared" si="96"/>
        <v/>
      </c>
      <c r="AJ270" s="57" t="str">
        <f t="shared" si="97"/>
        <v/>
      </c>
      <c r="AK270" s="57" t="str">
        <f t="shared" si="98"/>
        <v/>
      </c>
      <c r="AL270" s="57" t="str">
        <f t="shared" si="99"/>
        <v/>
      </c>
      <c r="AM270" s="57" t="str">
        <f t="shared" si="100"/>
        <v/>
      </c>
      <c r="AN270" s="58" t="str">
        <f>IF(AM270&lt;'Patient Data'!$BG$4,"Labs complete w/in 45 minutes","")</f>
        <v/>
      </c>
      <c r="AO270" s="57" t="str">
        <f t="shared" si="101"/>
        <v/>
      </c>
      <c r="AP270" s="58" t="str">
        <f>IF(AO270&lt;'Patient Data'!$BI$4,"tPA w/in 60 minutes","")</f>
        <v/>
      </c>
      <c r="AQ270" s="58" t="str">
        <f>IF(BM270&lt;'Patient Data'!$BM$4,"tPA w/in 3 hours","")</f>
        <v/>
      </c>
      <c r="AR270" s="58" t="str">
        <f>IF(BF270&lt;'Patient Data'!$BF$4,"LSN within 3.5 hours","")</f>
        <v/>
      </c>
      <c r="AS270" s="58" t="str">
        <f t="shared" si="102"/>
        <v>-0-0-2-26-266</v>
      </c>
      <c r="AT270" s="57" t="str">
        <f t="shared" si="106"/>
        <v/>
      </c>
      <c r="AU270" s="57" t="str">
        <f t="shared" si="107"/>
        <v/>
      </c>
      <c r="AV270" s="57" t="str">
        <f t="shared" si="108"/>
        <v/>
      </c>
      <c r="AW270" s="57" t="str">
        <f t="shared" si="109"/>
        <v/>
      </c>
      <c r="AX270" s="57" t="str">
        <f t="shared" si="110"/>
        <v/>
      </c>
      <c r="AY270" s="57" t="str">
        <f t="shared" si="111"/>
        <v/>
      </c>
      <c r="AZ270" s="57" t="str">
        <f t="shared" si="112"/>
        <v/>
      </c>
      <c r="BA270" s="57" t="str">
        <f t="shared" si="113"/>
        <v/>
      </c>
      <c r="BB270" s="57" t="str">
        <f t="shared" si="114"/>
        <v/>
      </c>
      <c r="BC270" s="57" t="str">
        <f t="shared" si="115"/>
        <v/>
      </c>
      <c r="BD270" s="57" t="str">
        <f t="shared" si="116"/>
        <v/>
      </c>
      <c r="BE270" s="57" t="str">
        <f t="shared" si="117"/>
        <v/>
      </c>
      <c r="BF270" s="17" t="str">
        <f t="shared" si="103"/>
        <v/>
      </c>
      <c r="BG270" s="17" t="str">
        <f>IF(N270="","",AM270-'Patient Data'!$BG$4)</f>
        <v/>
      </c>
      <c r="BH270" s="18"/>
      <c r="BI270" s="17" t="str">
        <f>IF(O270="","",AO270-'Patient Data'!$BI$4)</f>
        <v/>
      </c>
      <c r="BK270" s="18"/>
      <c r="BL270" s="17" t="str">
        <f t="shared" si="104"/>
        <v/>
      </c>
      <c r="BM270" s="17" t="str">
        <f t="shared" si="105"/>
        <v/>
      </c>
      <c r="BN270" s="18"/>
    </row>
    <row r="271" spans="1:66" s="12" customFormat="1" ht="38.25" customHeight="1" thickBot="1">
      <c r="A271" s="47">
        <f t="shared" si="118"/>
        <v>0</v>
      </c>
      <c r="B271" s="47" t="str">
        <f t="shared" si="119"/>
        <v>2-26</v>
      </c>
      <c r="C271" s="32"/>
      <c r="D271" s="84" t="str">
        <f>$A271&amp;"-"&amp;$B271&amp;"-"&amp;TEXT(ROWS(D$5:D271),"000")</f>
        <v>0-2-26-267</v>
      </c>
      <c r="E271" s="101"/>
      <c r="F271" s="4"/>
      <c r="G271" s="4"/>
      <c r="H271" s="4"/>
      <c r="I271" s="4"/>
      <c r="J271" s="4"/>
      <c r="K271" s="102"/>
      <c r="L271" s="4"/>
      <c r="M271" s="4"/>
      <c r="N271" s="4"/>
      <c r="O271" s="4"/>
      <c r="P271" s="103"/>
      <c r="Q271" s="104"/>
      <c r="R271" s="100"/>
      <c r="S271" s="100"/>
      <c r="T271" s="65"/>
      <c r="U271" s="100"/>
      <c r="V271" s="100"/>
      <c r="W271" s="63"/>
      <c r="X271" s="63"/>
      <c r="Y271" s="63"/>
      <c r="Z271" s="63"/>
      <c r="AA271" s="65"/>
      <c r="AB271" s="65"/>
      <c r="AC271" s="65"/>
      <c r="AD271" s="65"/>
      <c r="AE271" s="65"/>
      <c r="AF271" s="100"/>
      <c r="AG271" s="100"/>
      <c r="AH271" s="65"/>
      <c r="AI271" s="57" t="str">
        <f t="shared" si="96"/>
        <v/>
      </c>
      <c r="AJ271" s="57" t="str">
        <f t="shared" si="97"/>
        <v/>
      </c>
      <c r="AK271" s="57" t="str">
        <f t="shared" si="98"/>
        <v/>
      </c>
      <c r="AL271" s="57" t="str">
        <f t="shared" si="99"/>
        <v/>
      </c>
      <c r="AM271" s="57" t="str">
        <f t="shared" si="100"/>
        <v/>
      </c>
      <c r="AN271" s="58" t="str">
        <f>IF(AM271&lt;'Patient Data'!$BG$4,"Labs complete w/in 45 minutes","")</f>
        <v/>
      </c>
      <c r="AO271" s="57" t="str">
        <f t="shared" si="101"/>
        <v/>
      </c>
      <c r="AP271" s="58" t="str">
        <f>IF(AO271&lt;'Patient Data'!$BI$4,"tPA w/in 60 minutes","")</f>
        <v/>
      </c>
      <c r="AQ271" s="58" t="str">
        <f>IF(BM271&lt;'Patient Data'!$BM$4,"tPA w/in 3 hours","")</f>
        <v/>
      </c>
      <c r="AR271" s="58" t="str">
        <f>IF(BF271&lt;'Patient Data'!$BF$4,"LSN within 3.5 hours","")</f>
        <v/>
      </c>
      <c r="AS271" s="58" t="str">
        <f t="shared" si="102"/>
        <v>-0-0-2-26-267</v>
      </c>
      <c r="AT271" s="57" t="str">
        <f t="shared" si="106"/>
        <v/>
      </c>
      <c r="AU271" s="57" t="str">
        <f t="shared" si="107"/>
        <v/>
      </c>
      <c r="AV271" s="57" t="str">
        <f t="shared" si="108"/>
        <v/>
      </c>
      <c r="AW271" s="57" t="str">
        <f t="shared" si="109"/>
        <v/>
      </c>
      <c r="AX271" s="57" t="str">
        <f t="shared" si="110"/>
        <v/>
      </c>
      <c r="AY271" s="57" t="str">
        <f t="shared" si="111"/>
        <v/>
      </c>
      <c r="AZ271" s="57" t="str">
        <f t="shared" si="112"/>
        <v/>
      </c>
      <c r="BA271" s="57" t="str">
        <f t="shared" si="113"/>
        <v/>
      </c>
      <c r="BB271" s="57" t="str">
        <f t="shared" si="114"/>
        <v/>
      </c>
      <c r="BC271" s="57" t="str">
        <f t="shared" si="115"/>
        <v/>
      </c>
      <c r="BD271" s="57" t="str">
        <f t="shared" si="116"/>
        <v/>
      </c>
      <c r="BE271" s="57" t="str">
        <f t="shared" si="117"/>
        <v/>
      </c>
      <c r="BF271" s="17" t="str">
        <f t="shared" si="103"/>
        <v/>
      </c>
      <c r="BG271" s="17" t="str">
        <f>IF(N271="","",AM271-'Patient Data'!$BG$4)</f>
        <v/>
      </c>
      <c r="BH271" s="18"/>
      <c r="BI271" s="17" t="str">
        <f>IF(O271="","",AO271-'Patient Data'!$BI$4)</f>
        <v/>
      </c>
      <c r="BK271" s="18"/>
      <c r="BL271" s="17" t="str">
        <f t="shared" si="104"/>
        <v/>
      </c>
      <c r="BM271" s="17" t="str">
        <f t="shared" si="105"/>
        <v/>
      </c>
      <c r="BN271" s="18"/>
    </row>
    <row r="272" spans="1:66" s="12" customFormat="1" ht="38.25" customHeight="1" thickBot="1">
      <c r="A272" s="47">
        <f t="shared" si="118"/>
        <v>0</v>
      </c>
      <c r="B272" s="47" t="str">
        <f t="shared" si="119"/>
        <v>2-26</v>
      </c>
      <c r="C272" s="32"/>
      <c r="D272" s="84" t="str">
        <f>$A272&amp;"-"&amp;$B272&amp;"-"&amp;TEXT(ROWS(D$5:D272),"000")</f>
        <v>0-2-26-268</v>
      </c>
      <c r="E272" s="101"/>
      <c r="F272" s="4"/>
      <c r="G272" s="4"/>
      <c r="H272" s="4"/>
      <c r="I272" s="4"/>
      <c r="J272" s="4"/>
      <c r="K272" s="102"/>
      <c r="L272" s="4"/>
      <c r="M272" s="4"/>
      <c r="N272" s="4"/>
      <c r="O272" s="4"/>
      <c r="P272" s="103"/>
      <c r="Q272" s="104"/>
      <c r="R272" s="100"/>
      <c r="S272" s="100"/>
      <c r="T272" s="65"/>
      <c r="U272" s="100"/>
      <c r="V272" s="100"/>
      <c r="W272" s="63"/>
      <c r="X272" s="63"/>
      <c r="Y272" s="63"/>
      <c r="Z272" s="63"/>
      <c r="AA272" s="65"/>
      <c r="AB272" s="65"/>
      <c r="AC272" s="65"/>
      <c r="AD272" s="65"/>
      <c r="AE272" s="65"/>
      <c r="AF272" s="100"/>
      <c r="AG272" s="100"/>
      <c r="AH272" s="65"/>
      <c r="AI272" s="57" t="str">
        <f t="shared" si="96"/>
        <v/>
      </c>
      <c r="AJ272" s="57" t="str">
        <f t="shared" si="97"/>
        <v/>
      </c>
      <c r="AK272" s="57" t="str">
        <f t="shared" si="98"/>
        <v/>
      </c>
      <c r="AL272" s="57" t="str">
        <f t="shared" si="99"/>
        <v/>
      </c>
      <c r="AM272" s="57" t="str">
        <f t="shared" si="100"/>
        <v/>
      </c>
      <c r="AN272" s="58" t="str">
        <f>IF(AM272&lt;'Patient Data'!$BG$4,"Labs complete w/in 45 minutes","")</f>
        <v/>
      </c>
      <c r="AO272" s="57" t="str">
        <f t="shared" si="101"/>
        <v/>
      </c>
      <c r="AP272" s="58" t="str">
        <f>IF(AO272&lt;'Patient Data'!$BI$4,"tPA w/in 60 minutes","")</f>
        <v/>
      </c>
      <c r="AQ272" s="58" t="str">
        <f>IF(BM272&lt;'Patient Data'!$BM$4,"tPA w/in 3 hours","")</f>
        <v/>
      </c>
      <c r="AR272" s="58" t="str">
        <f>IF(BF272&lt;'Patient Data'!$BF$4,"LSN within 3.5 hours","")</f>
        <v/>
      </c>
      <c r="AS272" s="58" t="str">
        <f t="shared" si="102"/>
        <v>-0-0-2-26-268</v>
      </c>
      <c r="AT272" s="57" t="str">
        <f t="shared" si="106"/>
        <v/>
      </c>
      <c r="AU272" s="57" t="str">
        <f t="shared" si="107"/>
        <v/>
      </c>
      <c r="AV272" s="57" t="str">
        <f t="shared" si="108"/>
        <v/>
      </c>
      <c r="AW272" s="57" t="str">
        <f t="shared" si="109"/>
        <v/>
      </c>
      <c r="AX272" s="57" t="str">
        <f t="shared" si="110"/>
        <v/>
      </c>
      <c r="AY272" s="57" t="str">
        <f t="shared" si="111"/>
        <v/>
      </c>
      <c r="AZ272" s="57" t="str">
        <f t="shared" si="112"/>
        <v/>
      </c>
      <c r="BA272" s="57" t="str">
        <f t="shared" si="113"/>
        <v/>
      </c>
      <c r="BB272" s="57" t="str">
        <f t="shared" si="114"/>
        <v/>
      </c>
      <c r="BC272" s="57" t="str">
        <f t="shared" si="115"/>
        <v/>
      </c>
      <c r="BD272" s="57" t="str">
        <f t="shared" si="116"/>
        <v/>
      </c>
      <c r="BE272" s="57" t="str">
        <f t="shared" si="117"/>
        <v/>
      </c>
      <c r="BF272" s="17" t="str">
        <f t="shared" si="103"/>
        <v/>
      </c>
      <c r="BG272" s="17" t="str">
        <f>IF(N272="","",AM272-'Patient Data'!$BG$4)</f>
        <v/>
      </c>
      <c r="BH272" s="18"/>
      <c r="BI272" s="17" t="str">
        <f>IF(O272="","",AO272-'Patient Data'!$BI$4)</f>
        <v/>
      </c>
      <c r="BK272" s="18"/>
      <c r="BL272" s="17" t="str">
        <f t="shared" si="104"/>
        <v/>
      </c>
      <c r="BM272" s="17" t="str">
        <f t="shared" si="105"/>
        <v/>
      </c>
      <c r="BN272" s="18"/>
    </row>
    <row r="273" spans="1:66" s="12" customFormat="1" ht="38.25" customHeight="1" thickBot="1">
      <c r="A273" s="47">
        <f t="shared" si="118"/>
        <v>0</v>
      </c>
      <c r="B273" s="47" t="str">
        <f t="shared" si="119"/>
        <v>2-26</v>
      </c>
      <c r="C273" s="32"/>
      <c r="D273" s="84" t="str">
        <f>$A273&amp;"-"&amp;$B273&amp;"-"&amp;TEXT(ROWS(D$5:D273),"000")</f>
        <v>0-2-26-269</v>
      </c>
      <c r="E273" s="101"/>
      <c r="F273" s="4"/>
      <c r="G273" s="4"/>
      <c r="H273" s="4"/>
      <c r="I273" s="4"/>
      <c r="J273" s="4"/>
      <c r="K273" s="102"/>
      <c r="L273" s="4"/>
      <c r="M273" s="4"/>
      <c r="N273" s="4"/>
      <c r="O273" s="4"/>
      <c r="P273" s="103"/>
      <c r="Q273" s="104"/>
      <c r="R273" s="100"/>
      <c r="S273" s="100"/>
      <c r="T273" s="65"/>
      <c r="U273" s="100"/>
      <c r="V273" s="100"/>
      <c r="W273" s="63"/>
      <c r="X273" s="63"/>
      <c r="Y273" s="63"/>
      <c r="Z273" s="63"/>
      <c r="AA273" s="65"/>
      <c r="AB273" s="65"/>
      <c r="AC273" s="65"/>
      <c r="AD273" s="65"/>
      <c r="AE273" s="65"/>
      <c r="AF273" s="100"/>
      <c r="AG273" s="100"/>
      <c r="AH273" s="65"/>
      <c r="AI273" s="57" t="str">
        <f t="shared" si="96"/>
        <v/>
      </c>
      <c r="AJ273" s="57" t="str">
        <f t="shared" si="97"/>
        <v/>
      </c>
      <c r="AK273" s="57" t="str">
        <f t="shared" si="98"/>
        <v/>
      </c>
      <c r="AL273" s="57" t="str">
        <f t="shared" si="99"/>
        <v/>
      </c>
      <c r="AM273" s="57" t="str">
        <f t="shared" si="100"/>
        <v/>
      </c>
      <c r="AN273" s="58" t="str">
        <f>IF(AM273&lt;'Patient Data'!$BG$4,"Labs complete w/in 45 minutes","")</f>
        <v/>
      </c>
      <c r="AO273" s="57" t="str">
        <f t="shared" si="101"/>
        <v/>
      </c>
      <c r="AP273" s="58" t="str">
        <f>IF(AO273&lt;'Patient Data'!$BI$4,"tPA w/in 60 minutes","")</f>
        <v/>
      </c>
      <c r="AQ273" s="58" t="str">
        <f>IF(BM273&lt;'Patient Data'!$BM$4,"tPA w/in 3 hours","")</f>
        <v/>
      </c>
      <c r="AR273" s="58" t="str">
        <f>IF(BF273&lt;'Patient Data'!$BF$4,"LSN within 3.5 hours","")</f>
        <v/>
      </c>
      <c r="AS273" s="58" t="str">
        <f t="shared" si="102"/>
        <v>-0-0-2-26-269</v>
      </c>
      <c r="AT273" s="57" t="str">
        <f t="shared" si="106"/>
        <v/>
      </c>
      <c r="AU273" s="57" t="str">
        <f t="shared" si="107"/>
        <v/>
      </c>
      <c r="AV273" s="57" t="str">
        <f t="shared" si="108"/>
        <v/>
      </c>
      <c r="AW273" s="57" t="str">
        <f t="shared" si="109"/>
        <v/>
      </c>
      <c r="AX273" s="57" t="str">
        <f t="shared" si="110"/>
        <v/>
      </c>
      <c r="AY273" s="57" t="str">
        <f t="shared" si="111"/>
        <v/>
      </c>
      <c r="AZ273" s="57" t="str">
        <f t="shared" si="112"/>
        <v/>
      </c>
      <c r="BA273" s="57" t="str">
        <f t="shared" si="113"/>
        <v/>
      </c>
      <c r="BB273" s="57" t="str">
        <f t="shared" si="114"/>
        <v/>
      </c>
      <c r="BC273" s="57" t="str">
        <f t="shared" si="115"/>
        <v/>
      </c>
      <c r="BD273" s="57" t="str">
        <f t="shared" si="116"/>
        <v/>
      </c>
      <c r="BE273" s="57" t="str">
        <f t="shared" si="117"/>
        <v/>
      </c>
      <c r="BF273" s="17" t="str">
        <f t="shared" si="103"/>
        <v/>
      </c>
      <c r="BG273" s="17" t="str">
        <f>IF(N273="","",AM273-'Patient Data'!$BG$4)</f>
        <v/>
      </c>
      <c r="BH273" s="18"/>
      <c r="BI273" s="17" t="str">
        <f>IF(O273="","",AO273-'Patient Data'!$BI$4)</f>
        <v/>
      </c>
      <c r="BK273" s="18"/>
      <c r="BL273" s="17" t="str">
        <f t="shared" si="104"/>
        <v/>
      </c>
      <c r="BM273" s="17" t="str">
        <f t="shared" si="105"/>
        <v/>
      </c>
      <c r="BN273" s="18"/>
    </row>
    <row r="274" spans="1:66" s="12" customFormat="1" ht="38.25" customHeight="1" thickBot="1">
      <c r="A274" s="47">
        <f t="shared" si="118"/>
        <v>0</v>
      </c>
      <c r="B274" s="47" t="str">
        <f t="shared" si="119"/>
        <v>2-26</v>
      </c>
      <c r="C274" s="32"/>
      <c r="D274" s="84" t="str">
        <f>$A274&amp;"-"&amp;$B274&amp;"-"&amp;TEXT(ROWS(D$5:D274),"000")</f>
        <v>0-2-26-270</v>
      </c>
      <c r="E274" s="101"/>
      <c r="F274" s="4"/>
      <c r="G274" s="4"/>
      <c r="H274" s="4"/>
      <c r="I274" s="4"/>
      <c r="J274" s="4"/>
      <c r="K274" s="102"/>
      <c r="L274" s="4"/>
      <c r="M274" s="4"/>
      <c r="N274" s="4"/>
      <c r="O274" s="4"/>
      <c r="P274" s="103"/>
      <c r="Q274" s="104"/>
      <c r="R274" s="100"/>
      <c r="S274" s="100"/>
      <c r="T274" s="65"/>
      <c r="U274" s="100"/>
      <c r="V274" s="100"/>
      <c r="W274" s="63"/>
      <c r="X274" s="63"/>
      <c r="Y274" s="63"/>
      <c r="Z274" s="63"/>
      <c r="AA274" s="65"/>
      <c r="AB274" s="65"/>
      <c r="AC274" s="65"/>
      <c r="AD274" s="65"/>
      <c r="AE274" s="65"/>
      <c r="AF274" s="100"/>
      <c r="AG274" s="100"/>
      <c r="AH274" s="65"/>
      <c r="AI274" s="57" t="str">
        <f t="shared" si="96"/>
        <v/>
      </c>
      <c r="AJ274" s="57" t="str">
        <f t="shared" si="97"/>
        <v/>
      </c>
      <c r="AK274" s="57" t="str">
        <f t="shared" si="98"/>
        <v/>
      </c>
      <c r="AL274" s="57" t="str">
        <f t="shared" si="99"/>
        <v/>
      </c>
      <c r="AM274" s="57" t="str">
        <f t="shared" si="100"/>
        <v/>
      </c>
      <c r="AN274" s="58" t="str">
        <f>IF(AM274&lt;'Patient Data'!$BG$4,"Labs complete w/in 45 minutes","")</f>
        <v/>
      </c>
      <c r="AO274" s="57" t="str">
        <f t="shared" si="101"/>
        <v/>
      </c>
      <c r="AP274" s="58" t="str">
        <f>IF(AO274&lt;'Patient Data'!$BI$4,"tPA w/in 60 minutes","")</f>
        <v/>
      </c>
      <c r="AQ274" s="58" t="str">
        <f>IF(BM274&lt;'Patient Data'!$BM$4,"tPA w/in 3 hours","")</f>
        <v/>
      </c>
      <c r="AR274" s="58" t="str">
        <f>IF(BF274&lt;'Patient Data'!$BF$4,"LSN within 3.5 hours","")</f>
        <v/>
      </c>
      <c r="AS274" s="58" t="str">
        <f t="shared" si="102"/>
        <v>-0-0-2-26-270</v>
      </c>
      <c r="AT274" s="57" t="str">
        <f t="shared" si="106"/>
        <v/>
      </c>
      <c r="AU274" s="57" t="str">
        <f t="shared" si="107"/>
        <v/>
      </c>
      <c r="AV274" s="57" t="str">
        <f t="shared" si="108"/>
        <v/>
      </c>
      <c r="AW274" s="57" t="str">
        <f t="shared" si="109"/>
        <v/>
      </c>
      <c r="AX274" s="57" t="str">
        <f t="shared" si="110"/>
        <v/>
      </c>
      <c r="AY274" s="57" t="str">
        <f t="shared" si="111"/>
        <v/>
      </c>
      <c r="AZ274" s="57" t="str">
        <f t="shared" si="112"/>
        <v/>
      </c>
      <c r="BA274" s="57" t="str">
        <f t="shared" si="113"/>
        <v/>
      </c>
      <c r="BB274" s="57" t="str">
        <f t="shared" si="114"/>
        <v/>
      </c>
      <c r="BC274" s="57" t="str">
        <f t="shared" si="115"/>
        <v/>
      </c>
      <c r="BD274" s="57" t="str">
        <f t="shared" si="116"/>
        <v/>
      </c>
      <c r="BE274" s="57" t="str">
        <f t="shared" si="117"/>
        <v/>
      </c>
      <c r="BF274" s="17" t="str">
        <f t="shared" si="103"/>
        <v/>
      </c>
      <c r="BG274" s="17" t="str">
        <f>IF(N274="","",AM274-'Patient Data'!$BG$4)</f>
        <v/>
      </c>
      <c r="BH274" s="18"/>
      <c r="BI274" s="17" t="str">
        <f>IF(O274="","",AO274-'Patient Data'!$BI$4)</f>
        <v/>
      </c>
      <c r="BK274" s="18"/>
      <c r="BL274" s="17" t="str">
        <f t="shared" si="104"/>
        <v/>
      </c>
      <c r="BM274" s="17" t="str">
        <f t="shared" si="105"/>
        <v/>
      </c>
      <c r="BN274" s="18"/>
    </row>
    <row r="275" spans="1:66" s="12" customFormat="1" ht="38.25" customHeight="1" thickBot="1">
      <c r="A275" s="47">
        <f t="shared" si="118"/>
        <v>0</v>
      </c>
      <c r="B275" s="47" t="str">
        <f t="shared" si="119"/>
        <v>2-26</v>
      </c>
      <c r="C275" s="32"/>
      <c r="D275" s="84" t="str">
        <f>$A275&amp;"-"&amp;$B275&amp;"-"&amp;TEXT(ROWS(D$5:D275),"000")</f>
        <v>0-2-26-271</v>
      </c>
      <c r="E275" s="101"/>
      <c r="F275" s="4"/>
      <c r="G275" s="4"/>
      <c r="H275" s="4"/>
      <c r="I275" s="4"/>
      <c r="J275" s="4"/>
      <c r="K275" s="102"/>
      <c r="L275" s="4"/>
      <c r="M275" s="4"/>
      <c r="N275" s="4"/>
      <c r="O275" s="4"/>
      <c r="P275" s="103"/>
      <c r="Q275" s="104"/>
      <c r="R275" s="100"/>
      <c r="S275" s="100"/>
      <c r="T275" s="65"/>
      <c r="U275" s="100"/>
      <c r="V275" s="100"/>
      <c r="W275" s="63"/>
      <c r="X275" s="63"/>
      <c r="Y275" s="63"/>
      <c r="Z275" s="63"/>
      <c r="AA275" s="65"/>
      <c r="AB275" s="65"/>
      <c r="AC275" s="65"/>
      <c r="AD275" s="65"/>
      <c r="AE275" s="65"/>
      <c r="AF275" s="100"/>
      <c r="AG275" s="100"/>
      <c r="AH275" s="65"/>
      <c r="AI275" s="57" t="str">
        <f t="shared" si="96"/>
        <v/>
      </c>
      <c r="AJ275" s="57" t="str">
        <f t="shared" si="97"/>
        <v/>
      </c>
      <c r="AK275" s="57" t="str">
        <f t="shared" si="98"/>
        <v/>
      </c>
      <c r="AL275" s="57" t="str">
        <f t="shared" si="99"/>
        <v/>
      </c>
      <c r="AM275" s="57" t="str">
        <f t="shared" si="100"/>
        <v/>
      </c>
      <c r="AN275" s="58" t="str">
        <f>IF(AM275&lt;'Patient Data'!$BG$4,"Labs complete w/in 45 minutes","")</f>
        <v/>
      </c>
      <c r="AO275" s="57" t="str">
        <f t="shared" si="101"/>
        <v/>
      </c>
      <c r="AP275" s="58" t="str">
        <f>IF(AO275&lt;'Patient Data'!$BI$4,"tPA w/in 60 minutes","")</f>
        <v/>
      </c>
      <c r="AQ275" s="58" t="str">
        <f>IF(BM275&lt;'Patient Data'!$BM$4,"tPA w/in 3 hours","")</f>
        <v/>
      </c>
      <c r="AR275" s="58" t="str">
        <f>IF(BF275&lt;'Patient Data'!$BF$4,"LSN within 3.5 hours","")</f>
        <v/>
      </c>
      <c r="AS275" s="58" t="str">
        <f t="shared" si="102"/>
        <v>-0-0-2-26-271</v>
      </c>
      <c r="AT275" s="57" t="str">
        <f t="shared" si="106"/>
        <v/>
      </c>
      <c r="AU275" s="57" t="str">
        <f t="shared" si="107"/>
        <v/>
      </c>
      <c r="AV275" s="57" t="str">
        <f t="shared" si="108"/>
        <v/>
      </c>
      <c r="AW275" s="57" t="str">
        <f t="shared" si="109"/>
        <v/>
      </c>
      <c r="AX275" s="57" t="str">
        <f t="shared" si="110"/>
        <v/>
      </c>
      <c r="AY275" s="57" t="str">
        <f t="shared" si="111"/>
        <v/>
      </c>
      <c r="AZ275" s="57" t="str">
        <f t="shared" si="112"/>
        <v/>
      </c>
      <c r="BA275" s="57" t="str">
        <f t="shared" si="113"/>
        <v/>
      </c>
      <c r="BB275" s="57" t="str">
        <f t="shared" si="114"/>
        <v/>
      </c>
      <c r="BC275" s="57" t="str">
        <f t="shared" si="115"/>
        <v/>
      </c>
      <c r="BD275" s="57" t="str">
        <f t="shared" si="116"/>
        <v/>
      </c>
      <c r="BE275" s="57" t="str">
        <f t="shared" si="117"/>
        <v/>
      </c>
      <c r="BF275" s="17" t="str">
        <f t="shared" si="103"/>
        <v/>
      </c>
      <c r="BG275" s="17" t="str">
        <f>IF(N275="","",AM275-'Patient Data'!$BG$4)</f>
        <v/>
      </c>
      <c r="BH275" s="18"/>
      <c r="BI275" s="17" t="str">
        <f>IF(O275="","",AO275-'Patient Data'!$BI$4)</f>
        <v/>
      </c>
      <c r="BK275" s="18"/>
      <c r="BL275" s="17" t="str">
        <f t="shared" si="104"/>
        <v/>
      </c>
      <c r="BM275" s="17" t="str">
        <f t="shared" si="105"/>
        <v/>
      </c>
      <c r="BN275" s="18"/>
    </row>
    <row r="276" spans="1:66" s="12" customFormat="1" ht="38.25" customHeight="1" thickBot="1">
      <c r="A276" s="47">
        <f t="shared" si="118"/>
        <v>0</v>
      </c>
      <c r="B276" s="47" t="str">
        <f t="shared" si="119"/>
        <v>2-26</v>
      </c>
      <c r="C276" s="32"/>
      <c r="D276" s="84" t="str">
        <f>$A276&amp;"-"&amp;$B276&amp;"-"&amp;TEXT(ROWS(D$5:D276),"000")</f>
        <v>0-2-26-272</v>
      </c>
      <c r="E276" s="101"/>
      <c r="F276" s="4"/>
      <c r="G276" s="4"/>
      <c r="H276" s="4"/>
      <c r="I276" s="4"/>
      <c r="J276" s="4"/>
      <c r="K276" s="102"/>
      <c r="L276" s="4"/>
      <c r="M276" s="4"/>
      <c r="N276" s="4"/>
      <c r="O276" s="4"/>
      <c r="P276" s="103"/>
      <c r="Q276" s="104"/>
      <c r="R276" s="100"/>
      <c r="S276" s="100"/>
      <c r="T276" s="65"/>
      <c r="U276" s="100"/>
      <c r="V276" s="100"/>
      <c r="W276" s="63"/>
      <c r="X276" s="63"/>
      <c r="Y276" s="63"/>
      <c r="Z276" s="63"/>
      <c r="AA276" s="65"/>
      <c r="AB276" s="65"/>
      <c r="AC276" s="65"/>
      <c r="AD276" s="65"/>
      <c r="AE276" s="65"/>
      <c r="AF276" s="100"/>
      <c r="AG276" s="100"/>
      <c r="AH276" s="65"/>
      <c r="AI276" s="57" t="str">
        <f t="shared" si="96"/>
        <v/>
      </c>
      <c r="AJ276" s="57" t="str">
        <f t="shared" si="97"/>
        <v/>
      </c>
      <c r="AK276" s="57" t="str">
        <f t="shared" si="98"/>
        <v/>
      </c>
      <c r="AL276" s="57" t="str">
        <f t="shared" si="99"/>
        <v/>
      </c>
      <c r="AM276" s="57" t="str">
        <f t="shared" si="100"/>
        <v/>
      </c>
      <c r="AN276" s="58" t="str">
        <f>IF(AM276&lt;'Patient Data'!$BG$4,"Labs complete w/in 45 minutes","")</f>
        <v/>
      </c>
      <c r="AO276" s="57" t="str">
        <f t="shared" si="101"/>
        <v/>
      </c>
      <c r="AP276" s="58" t="str">
        <f>IF(AO276&lt;'Patient Data'!$BI$4,"tPA w/in 60 minutes","")</f>
        <v/>
      </c>
      <c r="AQ276" s="58" t="str">
        <f>IF(BM276&lt;'Patient Data'!$BM$4,"tPA w/in 3 hours","")</f>
        <v/>
      </c>
      <c r="AR276" s="58" t="str">
        <f>IF(BF276&lt;'Patient Data'!$BF$4,"LSN within 3.5 hours","")</f>
        <v/>
      </c>
      <c r="AS276" s="58" t="str">
        <f t="shared" si="102"/>
        <v>-0-0-2-26-272</v>
      </c>
      <c r="AT276" s="57" t="str">
        <f t="shared" si="106"/>
        <v/>
      </c>
      <c r="AU276" s="57" t="str">
        <f t="shared" si="107"/>
        <v/>
      </c>
      <c r="AV276" s="57" t="str">
        <f t="shared" si="108"/>
        <v/>
      </c>
      <c r="AW276" s="57" t="str">
        <f t="shared" si="109"/>
        <v/>
      </c>
      <c r="AX276" s="57" t="str">
        <f t="shared" si="110"/>
        <v/>
      </c>
      <c r="AY276" s="57" t="str">
        <f t="shared" si="111"/>
        <v/>
      </c>
      <c r="AZ276" s="57" t="str">
        <f t="shared" si="112"/>
        <v/>
      </c>
      <c r="BA276" s="57" t="str">
        <f t="shared" si="113"/>
        <v/>
      </c>
      <c r="BB276" s="57" t="str">
        <f t="shared" si="114"/>
        <v/>
      </c>
      <c r="BC276" s="57" t="str">
        <f t="shared" si="115"/>
        <v/>
      </c>
      <c r="BD276" s="57" t="str">
        <f t="shared" si="116"/>
        <v/>
      </c>
      <c r="BE276" s="57" t="str">
        <f t="shared" si="117"/>
        <v/>
      </c>
      <c r="BF276" s="17" t="str">
        <f t="shared" si="103"/>
        <v/>
      </c>
      <c r="BG276" s="17" t="str">
        <f>IF(N276="","",AM276-'Patient Data'!$BG$4)</f>
        <v/>
      </c>
      <c r="BH276" s="18"/>
      <c r="BI276" s="17" t="str">
        <f>IF(O276="","",AO276-'Patient Data'!$BI$4)</f>
        <v/>
      </c>
      <c r="BK276" s="18"/>
      <c r="BL276" s="17" t="str">
        <f t="shared" si="104"/>
        <v/>
      </c>
      <c r="BM276" s="17" t="str">
        <f t="shared" si="105"/>
        <v/>
      </c>
      <c r="BN276" s="18"/>
    </row>
    <row r="277" spans="1:66" s="12" customFormat="1" ht="38.25" customHeight="1" thickBot="1">
      <c r="A277" s="47">
        <f t="shared" si="118"/>
        <v>0</v>
      </c>
      <c r="B277" s="47" t="str">
        <f t="shared" si="119"/>
        <v>2-26</v>
      </c>
      <c r="C277" s="32"/>
      <c r="D277" s="84" t="str">
        <f>$A277&amp;"-"&amp;$B277&amp;"-"&amp;TEXT(ROWS(D$5:D277),"000")</f>
        <v>0-2-26-273</v>
      </c>
      <c r="E277" s="101"/>
      <c r="F277" s="4"/>
      <c r="G277" s="4"/>
      <c r="H277" s="4"/>
      <c r="I277" s="4"/>
      <c r="J277" s="4"/>
      <c r="K277" s="102"/>
      <c r="L277" s="4"/>
      <c r="M277" s="4"/>
      <c r="N277" s="4"/>
      <c r="O277" s="4"/>
      <c r="P277" s="103"/>
      <c r="Q277" s="104"/>
      <c r="R277" s="100"/>
      <c r="S277" s="100"/>
      <c r="T277" s="65"/>
      <c r="U277" s="100"/>
      <c r="V277" s="100"/>
      <c r="W277" s="63"/>
      <c r="X277" s="63"/>
      <c r="Y277" s="63"/>
      <c r="Z277" s="63"/>
      <c r="AA277" s="65"/>
      <c r="AB277" s="65"/>
      <c r="AC277" s="65"/>
      <c r="AD277" s="65"/>
      <c r="AE277" s="65"/>
      <c r="AF277" s="100"/>
      <c r="AG277" s="100"/>
      <c r="AH277" s="65"/>
      <c r="AI277" s="57" t="str">
        <f t="shared" si="96"/>
        <v/>
      </c>
      <c r="AJ277" s="57" t="str">
        <f t="shared" si="97"/>
        <v/>
      </c>
      <c r="AK277" s="57" t="str">
        <f t="shared" si="98"/>
        <v/>
      </c>
      <c r="AL277" s="57" t="str">
        <f t="shared" si="99"/>
        <v/>
      </c>
      <c r="AM277" s="57" t="str">
        <f t="shared" si="100"/>
        <v/>
      </c>
      <c r="AN277" s="58" t="str">
        <f>IF(AM277&lt;'Patient Data'!$BG$4,"Labs complete w/in 45 minutes","")</f>
        <v/>
      </c>
      <c r="AO277" s="57" t="str">
        <f t="shared" si="101"/>
        <v/>
      </c>
      <c r="AP277" s="58" t="str">
        <f>IF(AO277&lt;'Patient Data'!$BI$4,"tPA w/in 60 minutes","")</f>
        <v/>
      </c>
      <c r="AQ277" s="58" t="str">
        <f>IF(BM277&lt;'Patient Data'!$BM$4,"tPA w/in 3 hours","")</f>
        <v/>
      </c>
      <c r="AR277" s="58" t="str">
        <f>IF(BF277&lt;'Patient Data'!$BF$4,"LSN within 3.5 hours","")</f>
        <v/>
      </c>
      <c r="AS277" s="58" t="str">
        <f t="shared" si="102"/>
        <v>-0-0-2-26-273</v>
      </c>
      <c r="AT277" s="57" t="str">
        <f t="shared" si="106"/>
        <v/>
      </c>
      <c r="AU277" s="57" t="str">
        <f t="shared" si="107"/>
        <v/>
      </c>
      <c r="AV277" s="57" t="str">
        <f t="shared" si="108"/>
        <v/>
      </c>
      <c r="AW277" s="57" t="str">
        <f t="shared" si="109"/>
        <v/>
      </c>
      <c r="AX277" s="57" t="str">
        <f t="shared" si="110"/>
        <v/>
      </c>
      <c r="AY277" s="57" t="str">
        <f t="shared" si="111"/>
        <v/>
      </c>
      <c r="AZ277" s="57" t="str">
        <f t="shared" si="112"/>
        <v/>
      </c>
      <c r="BA277" s="57" t="str">
        <f t="shared" si="113"/>
        <v/>
      </c>
      <c r="BB277" s="57" t="str">
        <f t="shared" si="114"/>
        <v/>
      </c>
      <c r="BC277" s="57" t="str">
        <f t="shared" si="115"/>
        <v/>
      </c>
      <c r="BD277" s="57" t="str">
        <f t="shared" si="116"/>
        <v/>
      </c>
      <c r="BE277" s="57" t="str">
        <f t="shared" si="117"/>
        <v/>
      </c>
      <c r="BF277" s="17" t="str">
        <f t="shared" si="103"/>
        <v/>
      </c>
      <c r="BG277" s="17" t="str">
        <f>IF(N277="","",AM277-'Patient Data'!$BG$4)</f>
        <v/>
      </c>
      <c r="BH277" s="18"/>
      <c r="BI277" s="17" t="str">
        <f>IF(O277="","",AO277-'Patient Data'!$BI$4)</f>
        <v/>
      </c>
      <c r="BK277" s="18"/>
      <c r="BL277" s="17" t="str">
        <f t="shared" si="104"/>
        <v/>
      </c>
      <c r="BM277" s="17" t="str">
        <f t="shared" si="105"/>
        <v/>
      </c>
      <c r="BN277" s="18"/>
    </row>
    <row r="278" spans="1:66" s="12" customFormat="1" ht="38.25" customHeight="1" thickBot="1">
      <c r="A278" s="47">
        <f t="shared" si="118"/>
        <v>0</v>
      </c>
      <c r="B278" s="47" t="str">
        <f t="shared" si="119"/>
        <v>2-26</v>
      </c>
      <c r="C278" s="32"/>
      <c r="D278" s="84" t="str">
        <f>$A278&amp;"-"&amp;$B278&amp;"-"&amp;TEXT(ROWS(D$5:D278),"000")</f>
        <v>0-2-26-274</v>
      </c>
      <c r="E278" s="101"/>
      <c r="F278" s="4"/>
      <c r="G278" s="4"/>
      <c r="H278" s="4"/>
      <c r="I278" s="4"/>
      <c r="J278" s="4"/>
      <c r="K278" s="102"/>
      <c r="L278" s="4"/>
      <c r="M278" s="4"/>
      <c r="N278" s="4"/>
      <c r="O278" s="4"/>
      <c r="P278" s="103"/>
      <c r="Q278" s="104"/>
      <c r="R278" s="100"/>
      <c r="S278" s="100"/>
      <c r="T278" s="65"/>
      <c r="U278" s="100"/>
      <c r="V278" s="100"/>
      <c r="W278" s="63"/>
      <c r="X278" s="63"/>
      <c r="Y278" s="63"/>
      <c r="Z278" s="63"/>
      <c r="AA278" s="65"/>
      <c r="AB278" s="65"/>
      <c r="AC278" s="65"/>
      <c r="AD278" s="65"/>
      <c r="AE278" s="65"/>
      <c r="AF278" s="100"/>
      <c r="AG278" s="100"/>
      <c r="AH278" s="65"/>
      <c r="AI278" s="57" t="str">
        <f t="shared" si="96"/>
        <v/>
      </c>
      <c r="AJ278" s="57" t="str">
        <f t="shared" si="97"/>
        <v/>
      </c>
      <c r="AK278" s="57" t="str">
        <f t="shared" si="98"/>
        <v/>
      </c>
      <c r="AL278" s="57" t="str">
        <f t="shared" si="99"/>
        <v/>
      </c>
      <c r="AM278" s="57" t="str">
        <f t="shared" si="100"/>
        <v/>
      </c>
      <c r="AN278" s="58" t="str">
        <f>IF(AM278&lt;'Patient Data'!$BG$4,"Labs complete w/in 45 minutes","")</f>
        <v/>
      </c>
      <c r="AO278" s="57" t="str">
        <f t="shared" si="101"/>
        <v/>
      </c>
      <c r="AP278" s="58" t="str">
        <f>IF(AO278&lt;'Patient Data'!$BI$4,"tPA w/in 60 minutes","")</f>
        <v/>
      </c>
      <c r="AQ278" s="58" t="str">
        <f>IF(BM278&lt;'Patient Data'!$BM$4,"tPA w/in 3 hours","")</f>
        <v/>
      </c>
      <c r="AR278" s="58" t="str">
        <f>IF(BF278&lt;'Patient Data'!$BF$4,"LSN within 3.5 hours","")</f>
        <v/>
      </c>
      <c r="AS278" s="58" t="str">
        <f t="shared" si="102"/>
        <v>-0-0-2-26-274</v>
      </c>
      <c r="AT278" s="57" t="str">
        <f t="shared" si="106"/>
        <v/>
      </c>
      <c r="AU278" s="57" t="str">
        <f t="shared" si="107"/>
        <v/>
      </c>
      <c r="AV278" s="57" t="str">
        <f t="shared" si="108"/>
        <v/>
      </c>
      <c r="AW278" s="57" t="str">
        <f t="shared" si="109"/>
        <v/>
      </c>
      <c r="AX278" s="57" t="str">
        <f t="shared" si="110"/>
        <v/>
      </c>
      <c r="AY278" s="57" t="str">
        <f t="shared" si="111"/>
        <v/>
      </c>
      <c r="AZ278" s="57" t="str">
        <f t="shared" si="112"/>
        <v/>
      </c>
      <c r="BA278" s="57" t="str">
        <f t="shared" si="113"/>
        <v/>
      </c>
      <c r="BB278" s="57" t="str">
        <f t="shared" si="114"/>
        <v/>
      </c>
      <c r="BC278" s="57" t="str">
        <f t="shared" si="115"/>
        <v/>
      </c>
      <c r="BD278" s="57" t="str">
        <f t="shared" si="116"/>
        <v/>
      </c>
      <c r="BE278" s="57" t="str">
        <f t="shared" si="117"/>
        <v/>
      </c>
      <c r="BF278" s="17" t="str">
        <f t="shared" si="103"/>
        <v/>
      </c>
      <c r="BG278" s="17" t="str">
        <f>IF(N278="","",AM278-'Patient Data'!$BG$4)</f>
        <v/>
      </c>
      <c r="BH278" s="18"/>
      <c r="BI278" s="17" t="str">
        <f>IF(O278="","",AO278-'Patient Data'!$BI$4)</f>
        <v/>
      </c>
      <c r="BK278" s="18"/>
      <c r="BL278" s="17" t="str">
        <f t="shared" si="104"/>
        <v/>
      </c>
      <c r="BM278" s="17" t="str">
        <f t="shared" si="105"/>
        <v/>
      </c>
      <c r="BN278" s="18"/>
    </row>
    <row r="279" spans="1:66" s="12" customFormat="1" ht="38.25" customHeight="1" thickBot="1">
      <c r="A279" s="47">
        <f t="shared" si="118"/>
        <v>0</v>
      </c>
      <c r="B279" s="47" t="str">
        <f t="shared" si="119"/>
        <v>2-26</v>
      </c>
      <c r="C279" s="32"/>
      <c r="D279" s="84" t="str">
        <f>$A279&amp;"-"&amp;$B279&amp;"-"&amp;TEXT(ROWS(D$5:D279),"000")</f>
        <v>0-2-26-275</v>
      </c>
      <c r="E279" s="101"/>
      <c r="F279" s="4"/>
      <c r="G279" s="4"/>
      <c r="H279" s="4"/>
      <c r="I279" s="4"/>
      <c r="J279" s="4"/>
      <c r="K279" s="102"/>
      <c r="L279" s="4"/>
      <c r="M279" s="4"/>
      <c r="N279" s="4"/>
      <c r="O279" s="4"/>
      <c r="P279" s="103"/>
      <c r="Q279" s="104"/>
      <c r="R279" s="100"/>
      <c r="S279" s="100"/>
      <c r="T279" s="65"/>
      <c r="U279" s="100"/>
      <c r="V279" s="100"/>
      <c r="W279" s="63"/>
      <c r="X279" s="63"/>
      <c r="Y279" s="63"/>
      <c r="Z279" s="63"/>
      <c r="AA279" s="65"/>
      <c r="AB279" s="65"/>
      <c r="AC279" s="65"/>
      <c r="AD279" s="65"/>
      <c r="AE279" s="65"/>
      <c r="AF279" s="100"/>
      <c r="AG279" s="100"/>
      <c r="AH279" s="65"/>
      <c r="AI279" s="57" t="str">
        <f t="shared" si="96"/>
        <v/>
      </c>
      <c r="AJ279" s="57" t="str">
        <f t="shared" si="97"/>
        <v/>
      </c>
      <c r="AK279" s="57" t="str">
        <f t="shared" si="98"/>
        <v/>
      </c>
      <c r="AL279" s="57" t="str">
        <f t="shared" si="99"/>
        <v/>
      </c>
      <c r="AM279" s="57" t="str">
        <f t="shared" si="100"/>
        <v/>
      </c>
      <c r="AN279" s="58" t="str">
        <f>IF(AM279&lt;'Patient Data'!$BG$4,"Labs complete w/in 45 minutes","")</f>
        <v/>
      </c>
      <c r="AO279" s="57" t="str">
        <f t="shared" si="101"/>
        <v/>
      </c>
      <c r="AP279" s="58" t="str">
        <f>IF(AO279&lt;'Patient Data'!$BI$4,"tPA w/in 60 minutes","")</f>
        <v/>
      </c>
      <c r="AQ279" s="58" t="str">
        <f>IF(BM279&lt;'Patient Data'!$BM$4,"tPA w/in 3 hours","")</f>
        <v/>
      </c>
      <c r="AR279" s="58" t="str">
        <f>IF(BF279&lt;'Patient Data'!$BF$4,"LSN within 3.5 hours","")</f>
        <v/>
      </c>
      <c r="AS279" s="58" t="str">
        <f t="shared" si="102"/>
        <v>-0-0-2-26-275</v>
      </c>
      <c r="AT279" s="57" t="str">
        <f t="shared" si="106"/>
        <v/>
      </c>
      <c r="AU279" s="57" t="str">
        <f t="shared" si="107"/>
        <v/>
      </c>
      <c r="AV279" s="57" t="str">
        <f t="shared" si="108"/>
        <v/>
      </c>
      <c r="AW279" s="57" t="str">
        <f t="shared" si="109"/>
        <v/>
      </c>
      <c r="AX279" s="57" t="str">
        <f t="shared" si="110"/>
        <v/>
      </c>
      <c r="AY279" s="57" t="str">
        <f t="shared" si="111"/>
        <v/>
      </c>
      <c r="AZ279" s="57" t="str">
        <f t="shared" si="112"/>
        <v/>
      </c>
      <c r="BA279" s="57" t="str">
        <f t="shared" si="113"/>
        <v/>
      </c>
      <c r="BB279" s="57" t="str">
        <f t="shared" si="114"/>
        <v/>
      </c>
      <c r="BC279" s="57" t="str">
        <f t="shared" si="115"/>
        <v/>
      </c>
      <c r="BD279" s="57" t="str">
        <f t="shared" si="116"/>
        <v/>
      </c>
      <c r="BE279" s="57" t="str">
        <f t="shared" si="117"/>
        <v/>
      </c>
      <c r="BF279" s="17" t="str">
        <f t="shared" si="103"/>
        <v/>
      </c>
      <c r="BG279" s="17" t="str">
        <f>IF(N279="","",AM279-'Patient Data'!$BG$4)</f>
        <v/>
      </c>
      <c r="BH279" s="18"/>
      <c r="BI279" s="17" t="str">
        <f>IF(O279="","",AO279-'Patient Data'!$BI$4)</f>
        <v/>
      </c>
      <c r="BK279" s="18"/>
      <c r="BL279" s="17" t="str">
        <f t="shared" si="104"/>
        <v/>
      </c>
      <c r="BM279" s="17" t="str">
        <f t="shared" si="105"/>
        <v/>
      </c>
      <c r="BN279" s="18"/>
    </row>
    <row r="280" spans="1:66" s="12" customFormat="1" ht="38.25" customHeight="1" thickBot="1">
      <c r="A280" s="47">
        <f t="shared" si="118"/>
        <v>0</v>
      </c>
      <c r="B280" s="47" t="str">
        <f t="shared" si="119"/>
        <v>2-26</v>
      </c>
      <c r="C280" s="32"/>
      <c r="D280" s="84" t="str">
        <f>$A280&amp;"-"&amp;$B280&amp;"-"&amp;TEXT(ROWS(D$5:D280),"000")</f>
        <v>0-2-26-276</v>
      </c>
      <c r="E280" s="101"/>
      <c r="F280" s="4"/>
      <c r="G280" s="4"/>
      <c r="H280" s="4"/>
      <c r="I280" s="4"/>
      <c r="J280" s="4"/>
      <c r="K280" s="102"/>
      <c r="L280" s="4"/>
      <c r="M280" s="4"/>
      <c r="N280" s="4"/>
      <c r="O280" s="4"/>
      <c r="P280" s="103"/>
      <c r="Q280" s="104"/>
      <c r="R280" s="100"/>
      <c r="S280" s="100"/>
      <c r="T280" s="65"/>
      <c r="U280" s="100"/>
      <c r="V280" s="100"/>
      <c r="W280" s="63"/>
      <c r="X280" s="63"/>
      <c r="Y280" s="63"/>
      <c r="Z280" s="63"/>
      <c r="AA280" s="65"/>
      <c r="AB280" s="65"/>
      <c r="AC280" s="65"/>
      <c r="AD280" s="65"/>
      <c r="AE280" s="65"/>
      <c r="AF280" s="100"/>
      <c r="AG280" s="100"/>
      <c r="AH280" s="65"/>
      <c r="AI280" s="57" t="str">
        <f t="shared" si="96"/>
        <v/>
      </c>
      <c r="AJ280" s="57" t="str">
        <f t="shared" si="97"/>
        <v/>
      </c>
      <c r="AK280" s="57" t="str">
        <f t="shared" si="98"/>
        <v/>
      </c>
      <c r="AL280" s="57" t="str">
        <f t="shared" si="99"/>
        <v/>
      </c>
      <c r="AM280" s="57" t="str">
        <f t="shared" si="100"/>
        <v/>
      </c>
      <c r="AN280" s="58" t="str">
        <f>IF(AM280&lt;'Patient Data'!$BG$4,"Labs complete w/in 45 minutes","")</f>
        <v/>
      </c>
      <c r="AO280" s="57" t="str">
        <f t="shared" si="101"/>
        <v/>
      </c>
      <c r="AP280" s="58" t="str">
        <f>IF(AO280&lt;'Patient Data'!$BI$4,"tPA w/in 60 minutes","")</f>
        <v/>
      </c>
      <c r="AQ280" s="58" t="str">
        <f>IF(BM280&lt;'Patient Data'!$BM$4,"tPA w/in 3 hours","")</f>
        <v/>
      </c>
      <c r="AR280" s="58" t="str">
        <f>IF(BF280&lt;'Patient Data'!$BF$4,"LSN within 3.5 hours","")</f>
        <v/>
      </c>
      <c r="AS280" s="58" t="str">
        <f t="shared" si="102"/>
        <v>-0-0-2-26-276</v>
      </c>
      <c r="AT280" s="57" t="str">
        <f t="shared" si="106"/>
        <v/>
      </c>
      <c r="AU280" s="57" t="str">
        <f t="shared" si="107"/>
        <v/>
      </c>
      <c r="AV280" s="57" t="str">
        <f t="shared" si="108"/>
        <v/>
      </c>
      <c r="AW280" s="57" t="str">
        <f t="shared" si="109"/>
        <v/>
      </c>
      <c r="AX280" s="57" t="str">
        <f t="shared" si="110"/>
        <v/>
      </c>
      <c r="AY280" s="57" t="str">
        <f t="shared" si="111"/>
        <v/>
      </c>
      <c r="AZ280" s="57" t="str">
        <f t="shared" si="112"/>
        <v/>
      </c>
      <c r="BA280" s="57" t="str">
        <f t="shared" si="113"/>
        <v/>
      </c>
      <c r="BB280" s="57" t="str">
        <f t="shared" si="114"/>
        <v/>
      </c>
      <c r="BC280" s="57" t="str">
        <f t="shared" si="115"/>
        <v/>
      </c>
      <c r="BD280" s="57" t="str">
        <f t="shared" si="116"/>
        <v/>
      </c>
      <c r="BE280" s="57" t="str">
        <f t="shared" si="117"/>
        <v/>
      </c>
      <c r="BF280" s="17" t="str">
        <f t="shared" si="103"/>
        <v/>
      </c>
      <c r="BG280" s="17" t="str">
        <f>IF(N280="","",AM280-'Patient Data'!$BG$4)</f>
        <v/>
      </c>
      <c r="BH280" s="18"/>
      <c r="BI280" s="17" t="str">
        <f>IF(O280="","",AO280-'Patient Data'!$BI$4)</f>
        <v/>
      </c>
      <c r="BK280" s="18"/>
      <c r="BL280" s="17" t="str">
        <f t="shared" si="104"/>
        <v/>
      </c>
      <c r="BM280" s="17" t="str">
        <f t="shared" si="105"/>
        <v/>
      </c>
      <c r="BN280" s="18"/>
    </row>
    <row r="281" spans="1:66" s="12" customFormat="1" ht="38.25" customHeight="1" thickBot="1">
      <c r="A281" s="47">
        <f t="shared" si="118"/>
        <v>0</v>
      </c>
      <c r="B281" s="47" t="str">
        <f t="shared" si="119"/>
        <v>2-26</v>
      </c>
      <c r="C281" s="32"/>
      <c r="D281" s="84" t="str">
        <f>$A281&amp;"-"&amp;$B281&amp;"-"&amp;TEXT(ROWS(D$5:D281),"000")</f>
        <v>0-2-26-277</v>
      </c>
      <c r="E281" s="101"/>
      <c r="F281" s="4"/>
      <c r="G281" s="4"/>
      <c r="H281" s="4"/>
      <c r="I281" s="4"/>
      <c r="J281" s="4"/>
      <c r="K281" s="102"/>
      <c r="L281" s="4"/>
      <c r="M281" s="4"/>
      <c r="N281" s="4"/>
      <c r="O281" s="4"/>
      <c r="P281" s="103"/>
      <c r="Q281" s="104"/>
      <c r="R281" s="100"/>
      <c r="S281" s="100"/>
      <c r="T281" s="65"/>
      <c r="U281" s="100"/>
      <c r="V281" s="100"/>
      <c r="W281" s="63"/>
      <c r="X281" s="63"/>
      <c r="Y281" s="63"/>
      <c r="Z281" s="63"/>
      <c r="AA281" s="65"/>
      <c r="AB281" s="65"/>
      <c r="AC281" s="65"/>
      <c r="AD281" s="65"/>
      <c r="AE281" s="65"/>
      <c r="AF281" s="100"/>
      <c r="AG281" s="100"/>
      <c r="AH281" s="65"/>
      <c r="AI281" s="57" t="str">
        <f t="shared" si="96"/>
        <v/>
      </c>
      <c r="AJ281" s="57" t="str">
        <f t="shared" si="97"/>
        <v/>
      </c>
      <c r="AK281" s="57" t="str">
        <f t="shared" si="98"/>
        <v/>
      </c>
      <c r="AL281" s="57" t="str">
        <f t="shared" si="99"/>
        <v/>
      </c>
      <c r="AM281" s="57" t="str">
        <f t="shared" si="100"/>
        <v/>
      </c>
      <c r="AN281" s="58" t="str">
        <f>IF(AM281&lt;'Patient Data'!$BG$4,"Labs complete w/in 45 minutes","")</f>
        <v/>
      </c>
      <c r="AO281" s="57" t="str">
        <f t="shared" si="101"/>
        <v/>
      </c>
      <c r="AP281" s="58" t="str">
        <f>IF(AO281&lt;'Patient Data'!$BI$4,"tPA w/in 60 minutes","")</f>
        <v/>
      </c>
      <c r="AQ281" s="58" t="str">
        <f>IF(BM281&lt;'Patient Data'!$BM$4,"tPA w/in 3 hours","")</f>
        <v/>
      </c>
      <c r="AR281" s="58" t="str">
        <f>IF(BF281&lt;'Patient Data'!$BF$4,"LSN within 3.5 hours","")</f>
        <v/>
      </c>
      <c r="AS281" s="58" t="str">
        <f t="shared" si="102"/>
        <v>-0-0-2-26-277</v>
      </c>
      <c r="AT281" s="57" t="str">
        <f t="shared" si="106"/>
        <v/>
      </c>
      <c r="AU281" s="57" t="str">
        <f t="shared" si="107"/>
        <v/>
      </c>
      <c r="AV281" s="57" t="str">
        <f t="shared" si="108"/>
        <v/>
      </c>
      <c r="AW281" s="57" t="str">
        <f t="shared" si="109"/>
        <v/>
      </c>
      <c r="AX281" s="57" t="str">
        <f t="shared" si="110"/>
        <v/>
      </c>
      <c r="AY281" s="57" t="str">
        <f t="shared" si="111"/>
        <v/>
      </c>
      <c r="AZ281" s="57" t="str">
        <f t="shared" si="112"/>
        <v/>
      </c>
      <c r="BA281" s="57" t="str">
        <f t="shared" si="113"/>
        <v/>
      </c>
      <c r="BB281" s="57" t="str">
        <f t="shared" si="114"/>
        <v/>
      </c>
      <c r="BC281" s="57" t="str">
        <f t="shared" si="115"/>
        <v/>
      </c>
      <c r="BD281" s="57" t="str">
        <f t="shared" si="116"/>
        <v/>
      </c>
      <c r="BE281" s="57" t="str">
        <f t="shared" si="117"/>
        <v/>
      </c>
      <c r="BF281" s="17" t="str">
        <f t="shared" si="103"/>
        <v/>
      </c>
      <c r="BG281" s="17" t="str">
        <f>IF(N281="","",AM281-'Patient Data'!$BG$4)</f>
        <v/>
      </c>
      <c r="BH281" s="18"/>
      <c r="BI281" s="17" t="str">
        <f>IF(O281="","",AO281-'Patient Data'!$BI$4)</f>
        <v/>
      </c>
      <c r="BK281" s="18"/>
      <c r="BL281" s="17" t="str">
        <f t="shared" si="104"/>
        <v/>
      </c>
      <c r="BM281" s="17" t="str">
        <f t="shared" si="105"/>
        <v/>
      </c>
      <c r="BN281" s="18"/>
    </row>
    <row r="282" spans="1:66" s="12" customFormat="1" ht="38.25" customHeight="1" thickBot="1">
      <c r="A282" s="47">
        <f t="shared" si="118"/>
        <v>0</v>
      </c>
      <c r="B282" s="47" t="str">
        <f t="shared" si="119"/>
        <v>2-26</v>
      </c>
      <c r="C282" s="32"/>
      <c r="D282" s="84" t="str">
        <f>$A282&amp;"-"&amp;$B282&amp;"-"&amp;TEXT(ROWS(D$5:D282),"000")</f>
        <v>0-2-26-278</v>
      </c>
      <c r="E282" s="101"/>
      <c r="F282" s="4"/>
      <c r="G282" s="4"/>
      <c r="H282" s="4"/>
      <c r="I282" s="4"/>
      <c r="J282" s="4"/>
      <c r="K282" s="102"/>
      <c r="L282" s="4"/>
      <c r="M282" s="4"/>
      <c r="N282" s="4"/>
      <c r="O282" s="4"/>
      <c r="P282" s="103"/>
      <c r="Q282" s="104"/>
      <c r="R282" s="100"/>
      <c r="S282" s="100"/>
      <c r="T282" s="65"/>
      <c r="U282" s="100"/>
      <c r="V282" s="100"/>
      <c r="W282" s="63"/>
      <c r="X282" s="63"/>
      <c r="Y282" s="63"/>
      <c r="Z282" s="63"/>
      <c r="AA282" s="65"/>
      <c r="AB282" s="65"/>
      <c r="AC282" s="65"/>
      <c r="AD282" s="65"/>
      <c r="AE282" s="65"/>
      <c r="AF282" s="100"/>
      <c r="AG282" s="100"/>
      <c r="AH282" s="65"/>
      <c r="AI282" s="57" t="str">
        <f t="shared" si="96"/>
        <v/>
      </c>
      <c r="AJ282" s="57" t="str">
        <f t="shared" si="97"/>
        <v/>
      </c>
      <c r="AK282" s="57" t="str">
        <f t="shared" si="98"/>
        <v/>
      </c>
      <c r="AL282" s="57" t="str">
        <f t="shared" si="99"/>
        <v/>
      </c>
      <c r="AM282" s="57" t="str">
        <f t="shared" si="100"/>
        <v/>
      </c>
      <c r="AN282" s="58" t="str">
        <f>IF(AM282&lt;'Patient Data'!$BG$4,"Labs complete w/in 45 minutes","")</f>
        <v/>
      </c>
      <c r="AO282" s="57" t="str">
        <f t="shared" si="101"/>
        <v/>
      </c>
      <c r="AP282" s="58" t="str">
        <f>IF(AO282&lt;'Patient Data'!$BI$4,"tPA w/in 60 minutes","")</f>
        <v/>
      </c>
      <c r="AQ282" s="58" t="str">
        <f>IF(BM282&lt;'Patient Data'!$BM$4,"tPA w/in 3 hours","")</f>
        <v/>
      </c>
      <c r="AR282" s="58" t="str">
        <f>IF(BF282&lt;'Patient Data'!$BF$4,"LSN within 3.5 hours","")</f>
        <v/>
      </c>
      <c r="AS282" s="58" t="str">
        <f t="shared" si="102"/>
        <v>-0-0-2-26-278</v>
      </c>
      <c r="AT282" s="57" t="str">
        <f t="shared" si="106"/>
        <v/>
      </c>
      <c r="AU282" s="57" t="str">
        <f t="shared" si="107"/>
        <v/>
      </c>
      <c r="AV282" s="57" t="str">
        <f t="shared" si="108"/>
        <v/>
      </c>
      <c r="AW282" s="57" t="str">
        <f t="shared" si="109"/>
        <v/>
      </c>
      <c r="AX282" s="57" t="str">
        <f t="shared" si="110"/>
        <v/>
      </c>
      <c r="AY282" s="57" t="str">
        <f t="shared" si="111"/>
        <v/>
      </c>
      <c r="AZ282" s="57" t="str">
        <f t="shared" si="112"/>
        <v/>
      </c>
      <c r="BA282" s="57" t="str">
        <f t="shared" si="113"/>
        <v/>
      </c>
      <c r="BB282" s="57" t="str">
        <f t="shared" si="114"/>
        <v/>
      </c>
      <c r="BC282" s="57" t="str">
        <f t="shared" si="115"/>
        <v/>
      </c>
      <c r="BD282" s="57" t="str">
        <f t="shared" si="116"/>
        <v/>
      </c>
      <c r="BE282" s="57" t="str">
        <f t="shared" si="117"/>
        <v/>
      </c>
      <c r="BF282" s="17" t="str">
        <f t="shared" si="103"/>
        <v/>
      </c>
      <c r="BG282" s="17" t="str">
        <f>IF(N282="","",AM282-'Patient Data'!$BG$4)</f>
        <v/>
      </c>
      <c r="BH282" s="18"/>
      <c r="BI282" s="17" t="str">
        <f>IF(O282="","",AO282-'Patient Data'!$BI$4)</f>
        <v/>
      </c>
      <c r="BK282" s="18"/>
      <c r="BL282" s="17" t="str">
        <f t="shared" si="104"/>
        <v/>
      </c>
      <c r="BM282" s="17" t="str">
        <f t="shared" si="105"/>
        <v/>
      </c>
      <c r="BN282" s="18"/>
    </row>
    <row r="283" spans="1:66" s="12" customFormat="1" ht="38.25" customHeight="1" thickBot="1">
      <c r="A283" s="47">
        <f t="shared" si="118"/>
        <v>0</v>
      </c>
      <c r="B283" s="47" t="str">
        <f t="shared" si="119"/>
        <v>2-26</v>
      </c>
      <c r="C283" s="32"/>
      <c r="D283" s="84" t="str">
        <f>$A283&amp;"-"&amp;$B283&amp;"-"&amp;TEXT(ROWS(D$5:D283),"000")</f>
        <v>0-2-26-279</v>
      </c>
      <c r="E283" s="101"/>
      <c r="F283" s="4"/>
      <c r="G283" s="4"/>
      <c r="H283" s="4"/>
      <c r="I283" s="4"/>
      <c r="J283" s="4"/>
      <c r="K283" s="102"/>
      <c r="L283" s="4"/>
      <c r="M283" s="4"/>
      <c r="N283" s="4"/>
      <c r="O283" s="4"/>
      <c r="P283" s="103"/>
      <c r="Q283" s="104"/>
      <c r="R283" s="100"/>
      <c r="S283" s="100"/>
      <c r="T283" s="65"/>
      <c r="U283" s="100"/>
      <c r="V283" s="100"/>
      <c r="W283" s="63"/>
      <c r="X283" s="63"/>
      <c r="Y283" s="63"/>
      <c r="Z283" s="63"/>
      <c r="AA283" s="65"/>
      <c r="AB283" s="65"/>
      <c r="AC283" s="65"/>
      <c r="AD283" s="65"/>
      <c r="AE283" s="65"/>
      <c r="AF283" s="100"/>
      <c r="AG283" s="100"/>
      <c r="AH283" s="65"/>
      <c r="AI283" s="57" t="str">
        <f t="shared" si="96"/>
        <v/>
      </c>
      <c r="AJ283" s="57" t="str">
        <f t="shared" si="97"/>
        <v/>
      </c>
      <c r="AK283" s="57" t="str">
        <f t="shared" si="98"/>
        <v/>
      </c>
      <c r="AL283" s="57" t="str">
        <f t="shared" si="99"/>
        <v/>
      </c>
      <c r="AM283" s="57" t="str">
        <f t="shared" si="100"/>
        <v/>
      </c>
      <c r="AN283" s="58" t="str">
        <f>IF(AM283&lt;'Patient Data'!$BG$4,"Labs complete w/in 45 minutes","")</f>
        <v/>
      </c>
      <c r="AO283" s="57" t="str">
        <f t="shared" si="101"/>
        <v/>
      </c>
      <c r="AP283" s="58" t="str">
        <f>IF(AO283&lt;'Patient Data'!$BI$4,"tPA w/in 60 minutes","")</f>
        <v/>
      </c>
      <c r="AQ283" s="58" t="str">
        <f>IF(BM283&lt;'Patient Data'!$BM$4,"tPA w/in 3 hours","")</f>
        <v/>
      </c>
      <c r="AR283" s="58" t="str">
        <f>IF(BF283&lt;'Patient Data'!$BF$4,"LSN within 3.5 hours","")</f>
        <v/>
      </c>
      <c r="AS283" s="58" t="str">
        <f t="shared" si="102"/>
        <v>-0-0-2-26-279</v>
      </c>
      <c r="AT283" s="57" t="str">
        <f t="shared" si="106"/>
        <v/>
      </c>
      <c r="AU283" s="57" t="str">
        <f t="shared" si="107"/>
        <v/>
      </c>
      <c r="AV283" s="57" t="str">
        <f t="shared" si="108"/>
        <v/>
      </c>
      <c r="AW283" s="57" t="str">
        <f t="shared" si="109"/>
        <v/>
      </c>
      <c r="AX283" s="57" t="str">
        <f t="shared" si="110"/>
        <v/>
      </c>
      <c r="AY283" s="57" t="str">
        <f t="shared" si="111"/>
        <v/>
      </c>
      <c r="AZ283" s="57" t="str">
        <f t="shared" si="112"/>
        <v/>
      </c>
      <c r="BA283" s="57" t="str">
        <f t="shared" si="113"/>
        <v/>
      </c>
      <c r="BB283" s="57" t="str">
        <f t="shared" si="114"/>
        <v/>
      </c>
      <c r="BC283" s="57" t="str">
        <f t="shared" si="115"/>
        <v/>
      </c>
      <c r="BD283" s="57" t="str">
        <f t="shared" si="116"/>
        <v/>
      </c>
      <c r="BE283" s="57" t="str">
        <f t="shared" si="117"/>
        <v/>
      </c>
      <c r="BF283" s="17" t="str">
        <f t="shared" si="103"/>
        <v/>
      </c>
      <c r="BG283" s="17" t="str">
        <f>IF(N283="","",AM283-'Patient Data'!$BG$4)</f>
        <v/>
      </c>
      <c r="BH283" s="18"/>
      <c r="BI283" s="17" t="str">
        <f>IF(O283="","",AO283-'Patient Data'!$BI$4)</f>
        <v/>
      </c>
      <c r="BK283" s="18"/>
      <c r="BL283" s="17" t="str">
        <f t="shared" si="104"/>
        <v/>
      </c>
      <c r="BM283" s="17" t="str">
        <f t="shared" si="105"/>
        <v/>
      </c>
      <c r="BN283" s="18"/>
    </row>
    <row r="284" spans="1:66" s="12" customFormat="1" ht="38.25" customHeight="1" thickBot="1">
      <c r="A284" s="47">
        <f t="shared" si="118"/>
        <v>0</v>
      </c>
      <c r="B284" s="47" t="str">
        <f t="shared" si="119"/>
        <v>2-26</v>
      </c>
      <c r="C284" s="32"/>
      <c r="D284" s="84" t="str">
        <f>$A284&amp;"-"&amp;$B284&amp;"-"&amp;TEXT(ROWS(D$5:D284),"000")</f>
        <v>0-2-26-280</v>
      </c>
      <c r="E284" s="101"/>
      <c r="F284" s="4"/>
      <c r="G284" s="4"/>
      <c r="H284" s="4"/>
      <c r="I284" s="4"/>
      <c r="J284" s="4"/>
      <c r="K284" s="102"/>
      <c r="L284" s="4"/>
      <c r="M284" s="4"/>
      <c r="N284" s="4"/>
      <c r="O284" s="4"/>
      <c r="P284" s="103"/>
      <c r="Q284" s="104"/>
      <c r="R284" s="100"/>
      <c r="S284" s="100"/>
      <c r="T284" s="65"/>
      <c r="U284" s="100"/>
      <c r="V284" s="100"/>
      <c r="W284" s="63"/>
      <c r="X284" s="63"/>
      <c r="Y284" s="63"/>
      <c r="Z284" s="63"/>
      <c r="AA284" s="65"/>
      <c r="AB284" s="65"/>
      <c r="AC284" s="65"/>
      <c r="AD284" s="65"/>
      <c r="AE284" s="65"/>
      <c r="AF284" s="100"/>
      <c r="AG284" s="100"/>
      <c r="AH284" s="65"/>
      <c r="AI284" s="57" t="str">
        <f t="shared" si="96"/>
        <v/>
      </c>
      <c r="AJ284" s="57" t="str">
        <f t="shared" si="97"/>
        <v/>
      </c>
      <c r="AK284" s="57" t="str">
        <f t="shared" si="98"/>
        <v/>
      </c>
      <c r="AL284" s="57" t="str">
        <f t="shared" si="99"/>
        <v/>
      </c>
      <c r="AM284" s="57" t="str">
        <f t="shared" si="100"/>
        <v/>
      </c>
      <c r="AN284" s="58" t="str">
        <f>IF(AM284&lt;'Patient Data'!$BG$4,"Labs complete w/in 45 minutes","")</f>
        <v/>
      </c>
      <c r="AO284" s="57" t="str">
        <f t="shared" si="101"/>
        <v/>
      </c>
      <c r="AP284" s="58" t="str">
        <f>IF(AO284&lt;'Patient Data'!$BI$4,"tPA w/in 60 minutes","")</f>
        <v/>
      </c>
      <c r="AQ284" s="58" t="str">
        <f>IF(BM284&lt;'Patient Data'!$BM$4,"tPA w/in 3 hours","")</f>
        <v/>
      </c>
      <c r="AR284" s="58" t="str">
        <f>IF(BF284&lt;'Patient Data'!$BF$4,"LSN within 3.5 hours","")</f>
        <v/>
      </c>
      <c r="AS284" s="58" t="str">
        <f t="shared" si="102"/>
        <v>-0-0-2-26-280</v>
      </c>
      <c r="AT284" s="57" t="str">
        <f t="shared" si="106"/>
        <v/>
      </c>
      <c r="AU284" s="57" t="str">
        <f t="shared" si="107"/>
        <v/>
      </c>
      <c r="AV284" s="57" t="str">
        <f t="shared" si="108"/>
        <v/>
      </c>
      <c r="AW284" s="57" t="str">
        <f t="shared" si="109"/>
        <v/>
      </c>
      <c r="AX284" s="57" t="str">
        <f t="shared" si="110"/>
        <v/>
      </c>
      <c r="AY284" s="57" t="str">
        <f t="shared" si="111"/>
        <v/>
      </c>
      <c r="AZ284" s="57" t="str">
        <f t="shared" si="112"/>
        <v/>
      </c>
      <c r="BA284" s="57" t="str">
        <f t="shared" si="113"/>
        <v/>
      </c>
      <c r="BB284" s="57" t="str">
        <f t="shared" si="114"/>
        <v/>
      </c>
      <c r="BC284" s="57" t="str">
        <f t="shared" si="115"/>
        <v/>
      </c>
      <c r="BD284" s="57" t="str">
        <f t="shared" si="116"/>
        <v/>
      </c>
      <c r="BE284" s="57" t="str">
        <f t="shared" si="117"/>
        <v/>
      </c>
      <c r="BF284" s="17" t="str">
        <f t="shared" si="103"/>
        <v/>
      </c>
      <c r="BG284" s="17" t="str">
        <f>IF(N284="","",AM284-'Patient Data'!$BG$4)</f>
        <v/>
      </c>
      <c r="BH284" s="18"/>
      <c r="BI284" s="17" t="str">
        <f>IF(O284="","",AO284-'Patient Data'!$BI$4)</f>
        <v/>
      </c>
      <c r="BK284" s="18"/>
      <c r="BL284" s="17" t="str">
        <f t="shared" si="104"/>
        <v/>
      </c>
      <c r="BM284" s="17" t="str">
        <f t="shared" si="105"/>
        <v/>
      </c>
      <c r="BN284" s="18"/>
    </row>
    <row r="285" spans="1:66" s="12" customFormat="1" ht="38.25" customHeight="1" thickBot="1">
      <c r="A285" s="47">
        <f t="shared" si="118"/>
        <v>0</v>
      </c>
      <c r="B285" s="47" t="str">
        <f t="shared" si="119"/>
        <v>2-26</v>
      </c>
      <c r="C285" s="32"/>
      <c r="D285" s="84" t="str">
        <f>$A285&amp;"-"&amp;$B285&amp;"-"&amp;TEXT(ROWS(D$5:D285),"000")</f>
        <v>0-2-26-281</v>
      </c>
      <c r="E285" s="101"/>
      <c r="F285" s="4"/>
      <c r="G285" s="4"/>
      <c r="H285" s="4"/>
      <c r="I285" s="4"/>
      <c r="J285" s="4"/>
      <c r="K285" s="102"/>
      <c r="L285" s="4"/>
      <c r="M285" s="4"/>
      <c r="N285" s="4"/>
      <c r="O285" s="4"/>
      <c r="P285" s="103"/>
      <c r="Q285" s="104"/>
      <c r="R285" s="100"/>
      <c r="S285" s="100"/>
      <c r="T285" s="65"/>
      <c r="U285" s="100"/>
      <c r="V285" s="100"/>
      <c r="W285" s="63"/>
      <c r="X285" s="63"/>
      <c r="Y285" s="63"/>
      <c r="Z285" s="63"/>
      <c r="AA285" s="65"/>
      <c r="AB285" s="65"/>
      <c r="AC285" s="65"/>
      <c r="AD285" s="65"/>
      <c r="AE285" s="65"/>
      <c r="AF285" s="100"/>
      <c r="AG285" s="100"/>
      <c r="AH285" s="65"/>
      <c r="AI285" s="57" t="str">
        <f t="shared" si="96"/>
        <v/>
      </c>
      <c r="AJ285" s="57" t="str">
        <f t="shared" si="97"/>
        <v/>
      </c>
      <c r="AK285" s="57" t="str">
        <f t="shared" si="98"/>
        <v/>
      </c>
      <c r="AL285" s="57" t="str">
        <f t="shared" si="99"/>
        <v/>
      </c>
      <c r="AM285" s="57" t="str">
        <f t="shared" si="100"/>
        <v/>
      </c>
      <c r="AN285" s="58" t="str">
        <f>IF(AM285&lt;'Patient Data'!$BG$4,"Labs complete w/in 45 minutes","")</f>
        <v/>
      </c>
      <c r="AO285" s="57" t="str">
        <f t="shared" si="101"/>
        <v/>
      </c>
      <c r="AP285" s="58" t="str">
        <f>IF(AO285&lt;'Patient Data'!$BI$4,"tPA w/in 60 minutes","")</f>
        <v/>
      </c>
      <c r="AQ285" s="58" t="str">
        <f>IF(BM285&lt;'Patient Data'!$BM$4,"tPA w/in 3 hours","")</f>
        <v/>
      </c>
      <c r="AR285" s="58" t="str">
        <f>IF(BF285&lt;'Patient Data'!$BF$4,"LSN within 3.5 hours","")</f>
        <v/>
      </c>
      <c r="AS285" s="58" t="str">
        <f t="shared" si="102"/>
        <v>-0-0-2-26-281</v>
      </c>
      <c r="AT285" s="57" t="str">
        <f t="shared" si="106"/>
        <v/>
      </c>
      <c r="AU285" s="57" t="str">
        <f t="shared" si="107"/>
        <v/>
      </c>
      <c r="AV285" s="57" t="str">
        <f t="shared" si="108"/>
        <v/>
      </c>
      <c r="AW285" s="57" t="str">
        <f t="shared" si="109"/>
        <v/>
      </c>
      <c r="AX285" s="57" t="str">
        <f t="shared" si="110"/>
        <v/>
      </c>
      <c r="AY285" s="57" t="str">
        <f t="shared" si="111"/>
        <v/>
      </c>
      <c r="AZ285" s="57" t="str">
        <f t="shared" si="112"/>
        <v/>
      </c>
      <c r="BA285" s="57" t="str">
        <f t="shared" si="113"/>
        <v/>
      </c>
      <c r="BB285" s="57" t="str">
        <f t="shared" si="114"/>
        <v/>
      </c>
      <c r="BC285" s="57" t="str">
        <f t="shared" si="115"/>
        <v/>
      </c>
      <c r="BD285" s="57" t="str">
        <f t="shared" si="116"/>
        <v/>
      </c>
      <c r="BE285" s="57" t="str">
        <f t="shared" si="117"/>
        <v/>
      </c>
      <c r="BF285" s="17" t="str">
        <f t="shared" si="103"/>
        <v/>
      </c>
      <c r="BG285" s="17" t="str">
        <f>IF(N285="","",AM285-'Patient Data'!$BG$4)</f>
        <v/>
      </c>
      <c r="BH285" s="18"/>
      <c r="BI285" s="17" t="str">
        <f>IF(O285="","",AO285-'Patient Data'!$BI$4)</f>
        <v/>
      </c>
      <c r="BK285" s="18"/>
      <c r="BL285" s="17" t="str">
        <f t="shared" si="104"/>
        <v/>
      </c>
      <c r="BM285" s="17" t="str">
        <f t="shared" si="105"/>
        <v/>
      </c>
      <c r="BN285" s="18"/>
    </row>
    <row r="286" spans="1:66" s="12" customFormat="1" ht="38.25" customHeight="1" thickBot="1">
      <c r="A286" s="47">
        <f t="shared" si="118"/>
        <v>0</v>
      </c>
      <c r="B286" s="47" t="str">
        <f t="shared" si="119"/>
        <v>2-26</v>
      </c>
      <c r="C286" s="32"/>
      <c r="D286" s="84" t="str">
        <f>$A286&amp;"-"&amp;$B286&amp;"-"&amp;TEXT(ROWS(D$5:D286),"000")</f>
        <v>0-2-26-282</v>
      </c>
      <c r="E286" s="101"/>
      <c r="F286" s="4"/>
      <c r="G286" s="4"/>
      <c r="H286" s="4"/>
      <c r="I286" s="4"/>
      <c r="J286" s="4"/>
      <c r="K286" s="102"/>
      <c r="L286" s="4"/>
      <c r="M286" s="4"/>
      <c r="N286" s="4"/>
      <c r="O286" s="4"/>
      <c r="P286" s="103"/>
      <c r="Q286" s="104"/>
      <c r="R286" s="100"/>
      <c r="S286" s="100"/>
      <c r="T286" s="65"/>
      <c r="U286" s="100"/>
      <c r="V286" s="100"/>
      <c r="W286" s="63"/>
      <c r="X286" s="63"/>
      <c r="Y286" s="63"/>
      <c r="Z286" s="63"/>
      <c r="AA286" s="65"/>
      <c r="AB286" s="65"/>
      <c r="AC286" s="65"/>
      <c r="AD286" s="65"/>
      <c r="AE286" s="65"/>
      <c r="AF286" s="100"/>
      <c r="AG286" s="100"/>
      <c r="AH286" s="65"/>
      <c r="AI286" s="57" t="str">
        <f t="shared" si="96"/>
        <v/>
      </c>
      <c r="AJ286" s="57" t="str">
        <f t="shared" si="97"/>
        <v/>
      </c>
      <c r="AK286" s="57" t="str">
        <f t="shared" si="98"/>
        <v/>
      </c>
      <c r="AL286" s="57" t="str">
        <f t="shared" si="99"/>
        <v/>
      </c>
      <c r="AM286" s="57" t="str">
        <f t="shared" si="100"/>
        <v/>
      </c>
      <c r="AN286" s="58" t="str">
        <f>IF(AM286&lt;'Patient Data'!$BG$4,"Labs complete w/in 45 minutes","")</f>
        <v/>
      </c>
      <c r="AO286" s="57" t="str">
        <f t="shared" si="101"/>
        <v/>
      </c>
      <c r="AP286" s="58" t="str">
        <f>IF(AO286&lt;'Patient Data'!$BI$4,"tPA w/in 60 minutes","")</f>
        <v/>
      </c>
      <c r="AQ286" s="58" t="str">
        <f>IF(BM286&lt;'Patient Data'!$BM$4,"tPA w/in 3 hours","")</f>
        <v/>
      </c>
      <c r="AR286" s="58" t="str">
        <f>IF(BF286&lt;'Patient Data'!$BF$4,"LSN within 3.5 hours","")</f>
        <v/>
      </c>
      <c r="AS286" s="58" t="str">
        <f t="shared" si="102"/>
        <v>-0-0-2-26-282</v>
      </c>
      <c r="AT286" s="57" t="str">
        <f t="shared" si="106"/>
        <v/>
      </c>
      <c r="AU286" s="57" t="str">
        <f t="shared" si="107"/>
        <v/>
      </c>
      <c r="AV286" s="57" t="str">
        <f t="shared" si="108"/>
        <v/>
      </c>
      <c r="AW286" s="57" t="str">
        <f t="shared" si="109"/>
        <v/>
      </c>
      <c r="AX286" s="57" t="str">
        <f t="shared" si="110"/>
        <v/>
      </c>
      <c r="AY286" s="57" t="str">
        <f t="shared" si="111"/>
        <v/>
      </c>
      <c r="AZ286" s="57" t="str">
        <f t="shared" si="112"/>
        <v/>
      </c>
      <c r="BA286" s="57" t="str">
        <f t="shared" si="113"/>
        <v/>
      </c>
      <c r="BB286" s="57" t="str">
        <f t="shared" si="114"/>
        <v/>
      </c>
      <c r="BC286" s="57" t="str">
        <f t="shared" si="115"/>
        <v/>
      </c>
      <c r="BD286" s="57" t="str">
        <f t="shared" si="116"/>
        <v/>
      </c>
      <c r="BE286" s="57" t="str">
        <f t="shared" si="117"/>
        <v/>
      </c>
      <c r="BF286" s="17" t="str">
        <f t="shared" si="103"/>
        <v/>
      </c>
      <c r="BG286" s="17" t="str">
        <f>IF(N286="","",AM286-'Patient Data'!$BG$4)</f>
        <v/>
      </c>
      <c r="BH286" s="18"/>
      <c r="BI286" s="17" t="str">
        <f>IF(O286="","",AO286-'Patient Data'!$BI$4)</f>
        <v/>
      </c>
      <c r="BK286" s="18"/>
      <c r="BL286" s="17" t="str">
        <f t="shared" si="104"/>
        <v/>
      </c>
      <c r="BM286" s="17" t="str">
        <f t="shared" si="105"/>
        <v/>
      </c>
      <c r="BN286" s="18"/>
    </row>
    <row r="287" spans="1:66" s="12" customFormat="1" ht="38.25" customHeight="1" thickBot="1">
      <c r="A287" s="47">
        <f t="shared" si="118"/>
        <v>0</v>
      </c>
      <c r="B287" s="47" t="str">
        <f t="shared" si="119"/>
        <v>2-26</v>
      </c>
      <c r="C287" s="32"/>
      <c r="D287" s="84" t="str">
        <f>$A287&amp;"-"&amp;$B287&amp;"-"&amp;TEXT(ROWS(D$5:D287),"000")</f>
        <v>0-2-26-283</v>
      </c>
      <c r="E287" s="101"/>
      <c r="F287" s="4"/>
      <c r="G287" s="4"/>
      <c r="H287" s="4"/>
      <c r="I287" s="4"/>
      <c r="J287" s="4"/>
      <c r="K287" s="102"/>
      <c r="L287" s="4"/>
      <c r="M287" s="4"/>
      <c r="N287" s="4"/>
      <c r="O287" s="4"/>
      <c r="P287" s="103"/>
      <c r="Q287" s="104"/>
      <c r="R287" s="100"/>
      <c r="S287" s="100"/>
      <c r="T287" s="65"/>
      <c r="U287" s="100"/>
      <c r="V287" s="100"/>
      <c r="W287" s="63"/>
      <c r="X287" s="63"/>
      <c r="Y287" s="63"/>
      <c r="Z287" s="63"/>
      <c r="AA287" s="65"/>
      <c r="AB287" s="65"/>
      <c r="AC287" s="65"/>
      <c r="AD287" s="65"/>
      <c r="AE287" s="65"/>
      <c r="AF287" s="100"/>
      <c r="AG287" s="100"/>
      <c r="AH287" s="65"/>
      <c r="AI287" s="57" t="str">
        <f t="shared" si="96"/>
        <v/>
      </c>
      <c r="AJ287" s="57" t="str">
        <f t="shared" si="97"/>
        <v/>
      </c>
      <c r="AK287" s="57" t="str">
        <f t="shared" si="98"/>
        <v/>
      </c>
      <c r="AL287" s="57" t="str">
        <f t="shared" si="99"/>
        <v/>
      </c>
      <c r="AM287" s="57" t="str">
        <f t="shared" si="100"/>
        <v/>
      </c>
      <c r="AN287" s="58" t="str">
        <f>IF(AM287&lt;'Patient Data'!$BG$4,"Labs complete w/in 45 minutes","")</f>
        <v/>
      </c>
      <c r="AO287" s="57" t="str">
        <f t="shared" si="101"/>
        <v/>
      </c>
      <c r="AP287" s="58" t="str">
        <f>IF(AO287&lt;'Patient Data'!$BI$4,"tPA w/in 60 minutes","")</f>
        <v/>
      </c>
      <c r="AQ287" s="58" t="str">
        <f>IF(BM287&lt;'Patient Data'!$BM$4,"tPA w/in 3 hours","")</f>
        <v/>
      </c>
      <c r="AR287" s="58" t="str">
        <f>IF(BF287&lt;'Patient Data'!$BF$4,"LSN within 3.5 hours","")</f>
        <v/>
      </c>
      <c r="AS287" s="58" t="str">
        <f t="shared" si="102"/>
        <v>-0-0-2-26-283</v>
      </c>
      <c r="AT287" s="57" t="str">
        <f t="shared" si="106"/>
        <v/>
      </c>
      <c r="AU287" s="57" t="str">
        <f t="shared" si="107"/>
        <v/>
      </c>
      <c r="AV287" s="57" t="str">
        <f t="shared" si="108"/>
        <v/>
      </c>
      <c r="AW287" s="57" t="str">
        <f t="shared" si="109"/>
        <v/>
      </c>
      <c r="AX287" s="57" t="str">
        <f t="shared" si="110"/>
        <v/>
      </c>
      <c r="AY287" s="57" t="str">
        <f t="shared" si="111"/>
        <v/>
      </c>
      <c r="AZ287" s="57" t="str">
        <f t="shared" si="112"/>
        <v/>
      </c>
      <c r="BA287" s="57" t="str">
        <f t="shared" si="113"/>
        <v/>
      </c>
      <c r="BB287" s="57" t="str">
        <f t="shared" si="114"/>
        <v/>
      </c>
      <c r="BC287" s="57" t="str">
        <f t="shared" si="115"/>
        <v/>
      </c>
      <c r="BD287" s="57" t="str">
        <f t="shared" si="116"/>
        <v/>
      </c>
      <c r="BE287" s="57" t="str">
        <f t="shared" si="117"/>
        <v/>
      </c>
      <c r="BF287" s="17" t="str">
        <f t="shared" si="103"/>
        <v/>
      </c>
      <c r="BG287" s="17" t="str">
        <f>IF(N287="","",AM287-'Patient Data'!$BG$4)</f>
        <v/>
      </c>
      <c r="BH287" s="18"/>
      <c r="BI287" s="17" t="str">
        <f>IF(O287="","",AO287-'Patient Data'!$BI$4)</f>
        <v/>
      </c>
      <c r="BK287" s="18"/>
      <c r="BL287" s="17" t="str">
        <f t="shared" si="104"/>
        <v/>
      </c>
      <c r="BM287" s="17" t="str">
        <f t="shared" si="105"/>
        <v/>
      </c>
      <c r="BN287" s="18"/>
    </row>
    <row r="288" spans="1:66" s="12" customFormat="1" ht="38.25" customHeight="1" thickBot="1">
      <c r="A288" s="47">
        <f t="shared" si="118"/>
        <v>0</v>
      </c>
      <c r="B288" s="47" t="str">
        <f t="shared" si="119"/>
        <v>2-26</v>
      </c>
      <c r="C288" s="32"/>
      <c r="D288" s="84" t="str">
        <f>$A288&amp;"-"&amp;$B288&amp;"-"&amp;TEXT(ROWS(D$5:D288),"000")</f>
        <v>0-2-26-284</v>
      </c>
      <c r="E288" s="101"/>
      <c r="F288" s="4"/>
      <c r="G288" s="4"/>
      <c r="H288" s="4"/>
      <c r="I288" s="4"/>
      <c r="J288" s="4"/>
      <c r="K288" s="102"/>
      <c r="L288" s="4"/>
      <c r="M288" s="4"/>
      <c r="N288" s="4"/>
      <c r="O288" s="4"/>
      <c r="P288" s="103"/>
      <c r="Q288" s="104"/>
      <c r="R288" s="100"/>
      <c r="S288" s="100"/>
      <c r="T288" s="65"/>
      <c r="U288" s="100"/>
      <c r="V288" s="100"/>
      <c r="W288" s="63"/>
      <c r="X288" s="63"/>
      <c r="Y288" s="63"/>
      <c r="Z288" s="63"/>
      <c r="AA288" s="65"/>
      <c r="AB288" s="65"/>
      <c r="AC288" s="65"/>
      <c r="AD288" s="65"/>
      <c r="AE288" s="65"/>
      <c r="AF288" s="100"/>
      <c r="AG288" s="100"/>
      <c r="AH288" s="65"/>
      <c r="AI288" s="57" t="str">
        <f t="shared" si="96"/>
        <v/>
      </c>
      <c r="AJ288" s="57" t="str">
        <f t="shared" si="97"/>
        <v/>
      </c>
      <c r="AK288" s="57" t="str">
        <f t="shared" si="98"/>
        <v/>
      </c>
      <c r="AL288" s="57" t="str">
        <f t="shared" si="99"/>
        <v/>
      </c>
      <c r="AM288" s="57" t="str">
        <f t="shared" si="100"/>
        <v/>
      </c>
      <c r="AN288" s="58" t="str">
        <f>IF(AM288&lt;'Patient Data'!$BG$4,"Labs complete w/in 45 minutes","")</f>
        <v/>
      </c>
      <c r="AO288" s="57" t="str">
        <f t="shared" si="101"/>
        <v/>
      </c>
      <c r="AP288" s="58" t="str">
        <f>IF(AO288&lt;'Patient Data'!$BI$4,"tPA w/in 60 minutes","")</f>
        <v/>
      </c>
      <c r="AQ288" s="58" t="str">
        <f>IF(BM288&lt;'Patient Data'!$BM$4,"tPA w/in 3 hours","")</f>
        <v/>
      </c>
      <c r="AR288" s="58" t="str">
        <f>IF(BF288&lt;'Patient Data'!$BF$4,"LSN within 3.5 hours","")</f>
        <v/>
      </c>
      <c r="AS288" s="58" t="str">
        <f t="shared" si="102"/>
        <v>-0-0-2-26-284</v>
      </c>
      <c r="AT288" s="57" t="str">
        <f t="shared" si="106"/>
        <v/>
      </c>
      <c r="AU288" s="57" t="str">
        <f t="shared" si="107"/>
        <v/>
      </c>
      <c r="AV288" s="57" t="str">
        <f t="shared" si="108"/>
        <v/>
      </c>
      <c r="AW288" s="57" t="str">
        <f t="shared" si="109"/>
        <v/>
      </c>
      <c r="AX288" s="57" t="str">
        <f t="shared" si="110"/>
        <v/>
      </c>
      <c r="AY288" s="57" t="str">
        <f t="shared" si="111"/>
        <v/>
      </c>
      <c r="AZ288" s="57" t="str">
        <f t="shared" si="112"/>
        <v/>
      </c>
      <c r="BA288" s="57" t="str">
        <f t="shared" si="113"/>
        <v/>
      </c>
      <c r="BB288" s="57" t="str">
        <f t="shared" si="114"/>
        <v/>
      </c>
      <c r="BC288" s="57" t="str">
        <f t="shared" si="115"/>
        <v/>
      </c>
      <c r="BD288" s="57" t="str">
        <f t="shared" si="116"/>
        <v/>
      </c>
      <c r="BE288" s="57" t="str">
        <f t="shared" si="117"/>
        <v/>
      </c>
      <c r="BF288" s="17" t="str">
        <f t="shared" si="103"/>
        <v/>
      </c>
      <c r="BG288" s="17" t="str">
        <f>IF(N288="","",AM288-'Patient Data'!$BG$4)</f>
        <v/>
      </c>
      <c r="BH288" s="18"/>
      <c r="BI288" s="17" t="str">
        <f>IF(O288="","",AO288-'Patient Data'!$BI$4)</f>
        <v/>
      </c>
      <c r="BK288" s="18"/>
      <c r="BL288" s="17" t="str">
        <f t="shared" si="104"/>
        <v/>
      </c>
      <c r="BM288" s="17" t="str">
        <f t="shared" si="105"/>
        <v/>
      </c>
      <c r="BN288" s="18"/>
    </row>
    <row r="289" spans="1:66" s="12" customFormat="1" ht="38.25" customHeight="1" thickBot="1">
      <c r="A289" s="47">
        <f t="shared" si="118"/>
        <v>0</v>
      </c>
      <c r="B289" s="47" t="str">
        <f t="shared" si="119"/>
        <v>2-26</v>
      </c>
      <c r="C289" s="32"/>
      <c r="D289" s="84" t="str">
        <f>$A289&amp;"-"&amp;$B289&amp;"-"&amp;TEXT(ROWS(D$5:D289),"000")</f>
        <v>0-2-26-285</v>
      </c>
      <c r="E289" s="101"/>
      <c r="F289" s="4"/>
      <c r="G289" s="4"/>
      <c r="H289" s="4"/>
      <c r="I289" s="4"/>
      <c r="J289" s="4"/>
      <c r="K289" s="102"/>
      <c r="L289" s="4"/>
      <c r="M289" s="4"/>
      <c r="N289" s="4"/>
      <c r="O289" s="4"/>
      <c r="P289" s="103"/>
      <c r="Q289" s="104"/>
      <c r="R289" s="100"/>
      <c r="S289" s="100"/>
      <c r="T289" s="65"/>
      <c r="U289" s="100"/>
      <c r="V289" s="100"/>
      <c r="W289" s="63"/>
      <c r="X289" s="63"/>
      <c r="Y289" s="63"/>
      <c r="Z289" s="63"/>
      <c r="AA289" s="65"/>
      <c r="AB289" s="65"/>
      <c r="AC289" s="65"/>
      <c r="AD289" s="65"/>
      <c r="AE289" s="65"/>
      <c r="AF289" s="100"/>
      <c r="AG289" s="100"/>
      <c r="AH289" s="65"/>
      <c r="AI289" s="57" t="str">
        <f t="shared" si="96"/>
        <v/>
      </c>
      <c r="AJ289" s="57" t="str">
        <f t="shared" si="97"/>
        <v/>
      </c>
      <c r="AK289" s="57" t="str">
        <f t="shared" si="98"/>
        <v/>
      </c>
      <c r="AL289" s="57" t="str">
        <f t="shared" si="99"/>
        <v/>
      </c>
      <c r="AM289" s="57" t="str">
        <f t="shared" si="100"/>
        <v/>
      </c>
      <c r="AN289" s="58" t="str">
        <f>IF(AM289&lt;'Patient Data'!$BG$4,"Labs complete w/in 45 minutes","")</f>
        <v/>
      </c>
      <c r="AO289" s="57" t="str">
        <f t="shared" si="101"/>
        <v/>
      </c>
      <c r="AP289" s="58" t="str">
        <f>IF(AO289&lt;'Patient Data'!$BI$4,"tPA w/in 60 minutes","")</f>
        <v/>
      </c>
      <c r="AQ289" s="58" t="str">
        <f>IF(BM289&lt;'Patient Data'!$BM$4,"tPA w/in 3 hours","")</f>
        <v/>
      </c>
      <c r="AR289" s="58" t="str">
        <f>IF(BF289&lt;'Patient Data'!$BF$4,"LSN within 3.5 hours","")</f>
        <v/>
      </c>
      <c r="AS289" s="58" t="str">
        <f t="shared" si="102"/>
        <v>-0-0-2-26-285</v>
      </c>
      <c r="AT289" s="57" t="str">
        <f t="shared" si="106"/>
        <v/>
      </c>
      <c r="AU289" s="57" t="str">
        <f t="shared" si="107"/>
        <v/>
      </c>
      <c r="AV289" s="57" t="str">
        <f t="shared" si="108"/>
        <v/>
      </c>
      <c r="AW289" s="57" t="str">
        <f t="shared" si="109"/>
        <v/>
      </c>
      <c r="AX289" s="57" t="str">
        <f t="shared" si="110"/>
        <v/>
      </c>
      <c r="AY289" s="57" t="str">
        <f t="shared" si="111"/>
        <v/>
      </c>
      <c r="AZ289" s="57" t="str">
        <f t="shared" si="112"/>
        <v/>
      </c>
      <c r="BA289" s="57" t="str">
        <f t="shared" si="113"/>
        <v/>
      </c>
      <c r="BB289" s="57" t="str">
        <f t="shared" si="114"/>
        <v/>
      </c>
      <c r="BC289" s="57" t="str">
        <f t="shared" si="115"/>
        <v/>
      </c>
      <c r="BD289" s="57" t="str">
        <f t="shared" si="116"/>
        <v/>
      </c>
      <c r="BE289" s="57" t="str">
        <f t="shared" si="117"/>
        <v/>
      </c>
      <c r="BF289" s="17" t="str">
        <f t="shared" si="103"/>
        <v/>
      </c>
      <c r="BG289" s="17" t="str">
        <f>IF(N289="","",AM289-'Patient Data'!$BG$4)</f>
        <v/>
      </c>
      <c r="BH289" s="18"/>
      <c r="BI289" s="17" t="str">
        <f>IF(O289="","",AO289-'Patient Data'!$BI$4)</f>
        <v/>
      </c>
      <c r="BK289" s="18"/>
      <c r="BL289" s="17" t="str">
        <f t="shared" si="104"/>
        <v/>
      </c>
      <c r="BM289" s="17" t="str">
        <f t="shared" si="105"/>
        <v/>
      </c>
      <c r="BN289" s="18"/>
    </row>
    <row r="290" spans="1:66" s="12" customFormat="1" ht="38.25" customHeight="1" thickBot="1">
      <c r="A290" s="47">
        <f t="shared" si="118"/>
        <v>0</v>
      </c>
      <c r="B290" s="47" t="str">
        <f t="shared" si="119"/>
        <v>2-26</v>
      </c>
      <c r="C290" s="32"/>
      <c r="D290" s="84" t="str">
        <f>$A290&amp;"-"&amp;$B290&amp;"-"&amp;TEXT(ROWS(D$5:D290),"000")</f>
        <v>0-2-26-286</v>
      </c>
      <c r="E290" s="101"/>
      <c r="F290" s="4"/>
      <c r="G290" s="4"/>
      <c r="H290" s="4"/>
      <c r="I290" s="4"/>
      <c r="J290" s="4"/>
      <c r="K290" s="102"/>
      <c r="L290" s="4"/>
      <c r="M290" s="4"/>
      <c r="N290" s="4"/>
      <c r="O290" s="4"/>
      <c r="P290" s="103"/>
      <c r="Q290" s="104"/>
      <c r="R290" s="100"/>
      <c r="S290" s="100"/>
      <c r="T290" s="65"/>
      <c r="U290" s="100"/>
      <c r="V290" s="100"/>
      <c r="W290" s="63"/>
      <c r="X290" s="63"/>
      <c r="Y290" s="63"/>
      <c r="Z290" s="63"/>
      <c r="AA290" s="65"/>
      <c r="AB290" s="65"/>
      <c r="AC290" s="65"/>
      <c r="AD290" s="65"/>
      <c r="AE290" s="65"/>
      <c r="AF290" s="100"/>
      <c r="AG290" s="100"/>
      <c r="AH290" s="65"/>
      <c r="AI290" s="57" t="str">
        <f t="shared" si="96"/>
        <v/>
      </c>
      <c r="AJ290" s="57" t="str">
        <f t="shared" si="97"/>
        <v/>
      </c>
      <c r="AK290" s="57" t="str">
        <f t="shared" si="98"/>
        <v/>
      </c>
      <c r="AL290" s="57" t="str">
        <f t="shared" si="99"/>
        <v/>
      </c>
      <c r="AM290" s="57" t="str">
        <f t="shared" si="100"/>
        <v/>
      </c>
      <c r="AN290" s="58" t="str">
        <f>IF(AM290&lt;'Patient Data'!$BG$4,"Labs complete w/in 45 minutes","")</f>
        <v/>
      </c>
      <c r="AO290" s="57" t="str">
        <f t="shared" si="101"/>
        <v/>
      </c>
      <c r="AP290" s="58" t="str">
        <f>IF(AO290&lt;'Patient Data'!$BI$4,"tPA w/in 60 minutes","")</f>
        <v/>
      </c>
      <c r="AQ290" s="58" t="str">
        <f>IF(BM290&lt;'Patient Data'!$BM$4,"tPA w/in 3 hours","")</f>
        <v/>
      </c>
      <c r="AR290" s="58" t="str">
        <f>IF(BF290&lt;'Patient Data'!$BF$4,"LSN within 3.5 hours","")</f>
        <v/>
      </c>
      <c r="AS290" s="58" t="str">
        <f t="shared" si="102"/>
        <v>-0-0-2-26-286</v>
      </c>
      <c r="AT290" s="57" t="str">
        <f t="shared" si="106"/>
        <v/>
      </c>
      <c r="AU290" s="57" t="str">
        <f t="shared" si="107"/>
        <v/>
      </c>
      <c r="AV290" s="57" t="str">
        <f t="shared" si="108"/>
        <v/>
      </c>
      <c r="AW290" s="57" t="str">
        <f t="shared" si="109"/>
        <v/>
      </c>
      <c r="AX290" s="57" t="str">
        <f t="shared" si="110"/>
        <v/>
      </c>
      <c r="AY290" s="57" t="str">
        <f t="shared" si="111"/>
        <v/>
      </c>
      <c r="AZ290" s="57" t="str">
        <f t="shared" si="112"/>
        <v/>
      </c>
      <c r="BA290" s="57" t="str">
        <f t="shared" si="113"/>
        <v/>
      </c>
      <c r="BB290" s="57" t="str">
        <f t="shared" si="114"/>
        <v/>
      </c>
      <c r="BC290" s="57" t="str">
        <f t="shared" si="115"/>
        <v/>
      </c>
      <c r="BD290" s="57" t="str">
        <f t="shared" si="116"/>
        <v/>
      </c>
      <c r="BE290" s="57" t="str">
        <f t="shared" si="117"/>
        <v/>
      </c>
      <c r="BF290" s="17" t="str">
        <f t="shared" si="103"/>
        <v/>
      </c>
      <c r="BG290" s="17" t="str">
        <f>IF(N290="","",AM290-'Patient Data'!$BG$4)</f>
        <v/>
      </c>
      <c r="BH290" s="18"/>
      <c r="BI290" s="17" t="str">
        <f>IF(O290="","",AO290-'Patient Data'!$BI$4)</f>
        <v/>
      </c>
      <c r="BK290" s="18"/>
      <c r="BL290" s="17" t="str">
        <f t="shared" si="104"/>
        <v/>
      </c>
      <c r="BM290" s="17" t="str">
        <f t="shared" si="105"/>
        <v/>
      </c>
      <c r="BN290" s="18"/>
    </row>
    <row r="291" spans="1:66" s="12" customFormat="1" ht="38.25" customHeight="1" thickBot="1">
      <c r="A291" s="47">
        <f t="shared" si="118"/>
        <v>0</v>
      </c>
      <c r="B291" s="47" t="str">
        <f t="shared" si="119"/>
        <v>2-26</v>
      </c>
      <c r="C291" s="32"/>
      <c r="D291" s="84" t="str">
        <f>$A291&amp;"-"&amp;$B291&amp;"-"&amp;TEXT(ROWS(D$5:D291),"000")</f>
        <v>0-2-26-287</v>
      </c>
      <c r="E291" s="101"/>
      <c r="F291" s="4"/>
      <c r="G291" s="4"/>
      <c r="H291" s="4"/>
      <c r="I291" s="4"/>
      <c r="J291" s="4"/>
      <c r="K291" s="102"/>
      <c r="L291" s="4"/>
      <c r="M291" s="4"/>
      <c r="N291" s="4"/>
      <c r="O291" s="4"/>
      <c r="P291" s="103"/>
      <c r="Q291" s="104"/>
      <c r="R291" s="100"/>
      <c r="S291" s="100"/>
      <c r="T291" s="65"/>
      <c r="U291" s="100"/>
      <c r="V291" s="100"/>
      <c r="W291" s="63"/>
      <c r="X291" s="63"/>
      <c r="Y291" s="63"/>
      <c r="Z291" s="63"/>
      <c r="AA291" s="65"/>
      <c r="AB291" s="65"/>
      <c r="AC291" s="65"/>
      <c r="AD291" s="65"/>
      <c r="AE291" s="65"/>
      <c r="AF291" s="100"/>
      <c r="AG291" s="100"/>
      <c r="AH291" s="65"/>
      <c r="AI291" s="57" t="str">
        <f t="shared" si="96"/>
        <v/>
      </c>
      <c r="AJ291" s="57" t="str">
        <f t="shared" si="97"/>
        <v/>
      </c>
      <c r="AK291" s="57" t="str">
        <f t="shared" si="98"/>
        <v/>
      </c>
      <c r="AL291" s="57" t="str">
        <f t="shared" si="99"/>
        <v/>
      </c>
      <c r="AM291" s="57" t="str">
        <f t="shared" si="100"/>
        <v/>
      </c>
      <c r="AN291" s="58" t="str">
        <f>IF(AM291&lt;'Patient Data'!$BG$4,"Labs complete w/in 45 minutes","")</f>
        <v/>
      </c>
      <c r="AO291" s="57" t="str">
        <f t="shared" si="101"/>
        <v/>
      </c>
      <c r="AP291" s="58" t="str">
        <f>IF(AO291&lt;'Patient Data'!$BI$4,"tPA w/in 60 minutes","")</f>
        <v/>
      </c>
      <c r="AQ291" s="58" t="str">
        <f>IF(BM291&lt;'Patient Data'!$BM$4,"tPA w/in 3 hours","")</f>
        <v/>
      </c>
      <c r="AR291" s="58" t="str">
        <f>IF(BF291&lt;'Patient Data'!$BF$4,"LSN within 3.5 hours","")</f>
        <v/>
      </c>
      <c r="AS291" s="58" t="str">
        <f t="shared" si="102"/>
        <v>-0-0-2-26-287</v>
      </c>
      <c r="AT291" s="57" t="str">
        <f t="shared" si="106"/>
        <v/>
      </c>
      <c r="AU291" s="57" t="str">
        <f t="shared" si="107"/>
        <v/>
      </c>
      <c r="AV291" s="57" t="str">
        <f t="shared" si="108"/>
        <v/>
      </c>
      <c r="AW291" s="57" t="str">
        <f t="shared" si="109"/>
        <v/>
      </c>
      <c r="AX291" s="57" t="str">
        <f t="shared" si="110"/>
        <v/>
      </c>
      <c r="AY291" s="57" t="str">
        <f t="shared" si="111"/>
        <v/>
      </c>
      <c r="AZ291" s="57" t="str">
        <f t="shared" si="112"/>
        <v/>
      </c>
      <c r="BA291" s="57" t="str">
        <f t="shared" si="113"/>
        <v/>
      </c>
      <c r="BB291" s="57" t="str">
        <f t="shared" si="114"/>
        <v/>
      </c>
      <c r="BC291" s="57" t="str">
        <f t="shared" si="115"/>
        <v/>
      </c>
      <c r="BD291" s="57" t="str">
        <f t="shared" si="116"/>
        <v/>
      </c>
      <c r="BE291" s="57" t="str">
        <f t="shared" si="117"/>
        <v/>
      </c>
      <c r="BF291" s="17" t="str">
        <f t="shared" si="103"/>
        <v/>
      </c>
      <c r="BG291" s="17" t="str">
        <f>IF(N291="","",AM291-'Patient Data'!$BG$4)</f>
        <v/>
      </c>
      <c r="BH291" s="18"/>
      <c r="BI291" s="17" t="str">
        <f>IF(O291="","",AO291-'Patient Data'!$BI$4)</f>
        <v/>
      </c>
      <c r="BK291" s="18"/>
      <c r="BL291" s="17" t="str">
        <f t="shared" si="104"/>
        <v/>
      </c>
      <c r="BM291" s="17" t="str">
        <f t="shared" si="105"/>
        <v/>
      </c>
      <c r="BN291" s="18"/>
    </row>
    <row r="292" spans="1:66" s="12" customFormat="1" ht="38.25" customHeight="1" thickBot="1">
      <c r="A292" s="47">
        <f t="shared" si="118"/>
        <v>0</v>
      </c>
      <c r="B292" s="47" t="str">
        <f t="shared" si="119"/>
        <v>2-26</v>
      </c>
      <c r="C292" s="32"/>
      <c r="D292" s="84" t="str">
        <f>$A292&amp;"-"&amp;$B292&amp;"-"&amp;TEXT(ROWS(D$5:D292),"000")</f>
        <v>0-2-26-288</v>
      </c>
      <c r="E292" s="101"/>
      <c r="F292" s="4"/>
      <c r="G292" s="4"/>
      <c r="H292" s="4"/>
      <c r="I292" s="4"/>
      <c r="J292" s="4"/>
      <c r="K292" s="102"/>
      <c r="L292" s="4"/>
      <c r="M292" s="4"/>
      <c r="N292" s="4"/>
      <c r="O292" s="4"/>
      <c r="P292" s="103"/>
      <c r="Q292" s="104"/>
      <c r="R292" s="100"/>
      <c r="S292" s="100"/>
      <c r="T292" s="65"/>
      <c r="U292" s="100"/>
      <c r="V292" s="100"/>
      <c r="W292" s="63"/>
      <c r="X292" s="63"/>
      <c r="Y292" s="63"/>
      <c r="Z292" s="63"/>
      <c r="AA292" s="65"/>
      <c r="AB292" s="65"/>
      <c r="AC292" s="65"/>
      <c r="AD292" s="65"/>
      <c r="AE292" s="65"/>
      <c r="AF292" s="100"/>
      <c r="AG292" s="100"/>
      <c r="AH292" s="65"/>
      <c r="AI292" s="57" t="str">
        <f t="shared" si="96"/>
        <v/>
      </c>
      <c r="AJ292" s="57" t="str">
        <f t="shared" si="97"/>
        <v/>
      </c>
      <c r="AK292" s="57" t="str">
        <f t="shared" si="98"/>
        <v/>
      </c>
      <c r="AL292" s="57" t="str">
        <f t="shared" si="99"/>
        <v/>
      </c>
      <c r="AM292" s="57" t="str">
        <f t="shared" si="100"/>
        <v/>
      </c>
      <c r="AN292" s="58" t="str">
        <f>IF(AM292&lt;'Patient Data'!$BG$4,"Labs complete w/in 45 minutes","")</f>
        <v/>
      </c>
      <c r="AO292" s="57" t="str">
        <f t="shared" si="101"/>
        <v/>
      </c>
      <c r="AP292" s="58" t="str">
        <f>IF(AO292&lt;'Patient Data'!$BI$4,"tPA w/in 60 minutes","")</f>
        <v/>
      </c>
      <c r="AQ292" s="58" t="str">
        <f>IF(BM292&lt;'Patient Data'!$BM$4,"tPA w/in 3 hours","")</f>
        <v/>
      </c>
      <c r="AR292" s="58" t="str">
        <f>IF(BF292&lt;'Patient Data'!$BF$4,"LSN within 3.5 hours","")</f>
        <v/>
      </c>
      <c r="AS292" s="58" t="str">
        <f t="shared" si="102"/>
        <v>-0-0-2-26-288</v>
      </c>
      <c r="AT292" s="57" t="str">
        <f t="shared" si="106"/>
        <v/>
      </c>
      <c r="AU292" s="57" t="str">
        <f t="shared" si="107"/>
        <v/>
      </c>
      <c r="AV292" s="57" t="str">
        <f t="shared" si="108"/>
        <v/>
      </c>
      <c r="AW292" s="57" t="str">
        <f t="shared" si="109"/>
        <v/>
      </c>
      <c r="AX292" s="57" t="str">
        <f t="shared" si="110"/>
        <v/>
      </c>
      <c r="AY292" s="57" t="str">
        <f t="shared" si="111"/>
        <v/>
      </c>
      <c r="AZ292" s="57" t="str">
        <f t="shared" si="112"/>
        <v/>
      </c>
      <c r="BA292" s="57" t="str">
        <f t="shared" si="113"/>
        <v/>
      </c>
      <c r="BB292" s="57" t="str">
        <f t="shared" si="114"/>
        <v/>
      </c>
      <c r="BC292" s="57" t="str">
        <f t="shared" si="115"/>
        <v/>
      </c>
      <c r="BD292" s="57" t="str">
        <f t="shared" si="116"/>
        <v/>
      </c>
      <c r="BE292" s="57" t="str">
        <f t="shared" si="117"/>
        <v/>
      </c>
      <c r="BF292" s="17" t="str">
        <f t="shared" si="103"/>
        <v/>
      </c>
      <c r="BG292" s="17" t="str">
        <f>IF(N292="","",AM292-'Patient Data'!$BG$4)</f>
        <v/>
      </c>
      <c r="BH292" s="18"/>
      <c r="BI292" s="17" t="str">
        <f>IF(O292="","",AO292-'Patient Data'!$BI$4)</f>
        <v/>
      </c>
      <c r="BK292" s="18"/>
      <c r="BL292" s="17" t="str">
        <f t="shared" si="104"/>
        <v/>
      </c>
      <c r="BM292" s="17" t="str">
        <f t="shared" si="105"/>
        <v/>
      </c>
      <c r="BN292" s="18"/>
    </row>
    <row r="293" spans="1:66" s="12" customFormat="1" ht="38.25" customHeight="1" thickBot="1">
      <c r="A293" s="47">
        <f t="shared" si="118"/>
        <v>0</v>
      </c>
      <c r="B293" s="47" t="str">
        <f t="shared" si="119"/>
        <v>2-26</v>
      </c>
      <c r="C293" s="32"/>
      <c r="D293" s="84" t="str">
        <f>$A293&amp;"-"&amp;$B293&amp;"-"&amp;TEXT(ROWS(D$5:D293),"000")</f>
        <v>0-2-26-289</v>
      </c>
      <c r="E293" s="101"/>
      <c r="F293" s="4"/>
      <c r="G293" s="4"/>
      <c r="H293" s="4"/>
      <c r="I293" s="4"/>
      <c r="J293" s="4"/>
      <c r="K293" s="102"/>
      <c r="L293" s="4"/>
      <c r="M293" s="4"/>
      <c r="N293" s="4"/>
      <c r="O293" s="4"/>
      <c r="P293" s="103"/>
      <c r="Q293" s="104"/>
      <c r="R293" s="100"/>
      <c r="S293" s="100"/>
      <c r="T293" s="65"/>
      <c r="U293" s="100"/>
      <c r="V293" s="100"/>
      <c r="W293" s="63"/>
      <c r="X293" s="63"/>
      <c r="Y293" s="63"/>
      <c r="Z293" s="63"/>
      <c r="AA293" s="65"/>
      <c r="AB293" s="65"/>
      <c r="AC293" s="65"/>
      <c r="AD293" s="65"/>
      <c r="AE293" s="65"/>
      <c r="AF293" s="100"/>
      <c r="AG293" s="100"/>
      <c r="AH293" s="65"/>
      <c r="AI293" s="57" t="str">
        <f t="shared" si="96"/>
        <v/>
      </c>
      <c r="AJ293" s="57" t="str">
        <f t="shared" si="97"/>
        <v/>
      </c>
      <c r="AK293" s="57" t="str">
        <f t="shared" si="98"/>
        <v/>
      </c>
      <c r="AL293" s="57" t="str">
        <f t="shared" si="99"/>
        <v/>
      </c>
      <c r="AM293" s="57" t="str">
        <f t="shared" si="100"/>
        <v/>
      </c>
      <c r="AN293" s="58" t="str">
        <f>IF(AM293&lt;'Patient Data'!$BG$4,"Labs complete w/in 45 minutes","")</f>
        <v/>
      </c>
      <c r="AO293" s="57" t="str">
        <f t="shared" si="101"/>
        <v/>
      </c>
      <c r="AP293" s="58" t="str">
        <f>IF(AO293&lt;'Patient Data'!$BI$4,"tPA w/in 60 minutes","")</f>
        <v/>
      </c>
      <c r="AQ293" s="58" t="str">
        <f>IF(BM293&lt;'Patient Data'!$BM$4,"tPA w/in 3 hours","")</f>
        <v/>
      </c>
      <c r="AR293" s="58" t="str">
        <f>IF(BF293&lt;'Patient Data'!$BF$4,"LSN within 3.5 hours","")</f>
        <v/>
      </c>
      <c r="AS293" s="58" t="str">
        <f t="shared" si="102"/>
        <v>-0-0-2-26-289</v>
      </c>
      <c r="AT293" s="57" t="str">
        <f t="shared" si="106"/>
        <v/>
      </c>
      <c r="AU293" s="57" t="str">
        <f t="shared" si="107"/>
        <v/>
      </c>
      <c r="AV293" s="57" t="str">
        <f t="shared" si="108"/>
        <v/>
      </c>
      <c r="AW293" s="57" t="str">
        <f t="shared" si="109"/>
        <v/>
      </c>
      <c r="AX293" s="57" t="str">
        <f t="shared" si="110"/>
        <v/>
      </c>
      <c r="AY293" s="57" t="str">
        <f t="shared" si="111"/>
        <v/>
      </c>
      <c r="AZ293" s="57" t="str">
        <f t="shared" si="112"/>
        <v/>
      </c>
      <c r="BA293" s="57" t="str">
        <f t="shared" si="113"/>
        <v/>
      </c>
      <c r="BB293" s="57" t="str">
        <f t="shared" si="114"/>
        <v/>
      </c>
      <c r="BC293" s="57" t="str">
        <f t="shared" si="115"/>
        <v/>
      </c>
      <c r="BD293" s="57" t="str">
        <f t="shared" si="116"/>
        <v/>
      </c>
      <c r="BE293" s="57" t="str">
        <f t="shared" si="117"/>
        <v/>
      </c>
      <c r="BF293" s="17" t="str">
        <f t="shared" si="103"/>
        <v/>
      </c>
      <c r="BG293" s="17" t="str">
        <f>IF(N293="","",AM293-'Patient Data'!$BG$4)</f>
        <v/>
      </c>
      <c r="BH293" s="18"/>
      <c r="BI293" s="17" t="str">
        <f>IF(O293="","",AO293-'Patient Data'!$BI$4)</f>
        <v/>
      </c>
      <c r="BK293" s="18"/>
      <c r="BL293" s="17" t="str">
        <f t="shared" si="104"/>
        <v/>
      </c>
      <c r="BM293" s="17" t="str">
        <f t="shared" si="105"/>
        <v/>
      </c>
      <c r="BN293" s="18"/>
    </row>
    <row r="294" spans="1:66" s="12" customFormat="1" ht="38.25" customHeight="1" thickBot="1">
      <c r="A294" s="47">
        <f t="shared" si="118"/>
        <v>0</v>
      </c>
      <c r="B294" s="47" t="str">
        <f t="shared" si="119"/>
        <v>2-26</v>
      </c>
      <c r="C294" s="32"/>
      <c r="D294" s="84" t="str">
        <f>$A294&amp;"-"&amp;$B294&amp;"-"&amp;TEXT(ROWS(D$5:D294),"000")</f>
        <v>0-2-26-290</v>
      </c>
      <c r="E294" s="101"/>
      <c r="F294" s="4"/>
      <c r="G294" s="4"/>
      <c r="H294" s="4"/>
      <c r="I294" s="4"/>
      <c r="J294" s="4"/>
      <c r="K294" s="102"/>
      <c r="L294" s="4"/>
      <c r="M294" s="4"/>
      <c r="N294" s="4"/>
      <c r="O294" s="4"/>
      <c r="P294" s="103"/>
      <c r="Q294" s="104"/>
      <c r="R294" s="100"/>
      <c r="S294" s="100"/>
      <c r="T294" s="65"/>
      <c r="U294" s="100"/>
      <c r="V294" s="100"/>
      <c r="W294" s="63"/>
      <c r="X294" s="63"/>
      <c r="Y294" s="63"/>
      <c r="Z294" s="63"/>
      <c r="AA294" s="65"/>
      <c r="AB294" s="65"/>
      <c r="AC294" s="65"/>
      <c r="AD294" s="65"/>
      <c r="AE294" s="65"/>
      <c r="AF294" s="100"/>
      <c r="AG294" s="100"/>
      <c r="AH294" s="65"/>
      <c r="AI294" s="57" t="str">
        <f t="shared" si="96"/>
        <v/>
      </c>
      <c r="AJ294" s="57" t="str">
        <f t="shared" si="97"/>
        <v/>
      </c>
      <c r="AK294" s="57" t="str">
        <f t="shared" si="98"/>
        <v/>
      </c>
      <c r="AL294" s="57" t="str">
        <f t="shared" si="99"/>
        <v/>
      </c>
      <c r="AM294" s="57" t="str">
        <f t="shared" si="100"/>
        <v/>
      </c>
      <c r="AN294" s="58" t="str">
        <f>IF(AM294&lt;'Patient Data'!$BG$4,"Labs complete w/in 45 minutes","")</f>
        <v/>
      </c>
      <c r="AO294" s="57" t="str">
        <f t="shared" si="101"/>
        <v/>
      </c>
      <c r="AP294" s="58" t="str">
        <f>IF(AO294&lt;'Patient Data'!$BI$4,"tPA w/in 60 minutes","")</f>
        <v/>
      </c>
      <c r="AQ294" s="58" t="str">
        <f>IF(BM294&lt;'Patient Data'!$BM$4,"tPA w/in 3 hours","")</f>
        <v/>
      </c>
      <c r="AR294" s="58" t="str">
        <f>IF(BF294&lt;'Patient Data'!$BF$4,"LSN within 3.5 hours","")</f>
        <v/>
      </c>
      <c r="AS294" s="58" t="str">
        <f t="shared" si="102"/>
        <v>-0-0-2-26-290</v>
      </c>
      <c r="AT294" s="57" t="str">
        <f t="shared" si="106"/>
        <v/>
      </c>
      <c r="AU294" s="57" t="str">
        <f t="shared" si="107"/>
        <v/>
      </c>
      <c r="AV294" s="57" t="str">
        <f t="shared" si="108"/>
        <v/>
      </c>
      <c r="AW294" s="57" t="str">
        <f t="shared" si="109"/>
        <v/>
      </c>
      <c r="AX294" s="57" t="str">
        <f t="shared" si="110"/>
        <v/>
      </c>
      <c r="AY294" s="57" t="str">
        <f t="shared" si="111"/>
        <v/>
      </c>
      <c r="AZ294" s="57" t="str">
        <f t="shared" si="112"/>
        <v/>
      </c>
      <c r="BA294" s="57" t="str">
        <f t="shared" si="113"/>
        <v/>
      </c>
      <c r="BB294" s="57" t="str">
        <f t="shared" si="114"/>
        <v/>
      </c>
      <c r="BC294" s="57" t="str">
        <f t="shared" si="115"/>
        <v/>
      </c>
      <c r="BD294" s="57" t="str">
        <f t="shared" si="116"/>
        <v/>
      </c>
      <c r="BE294" s="57" t="str">
        <f t="shared" si="117"/>
        <v/>
      </c>
      <c r="BF294" s="17" t="str">
        <f t="shared" si="103"/>
        <v/>
      </c>
      <c r="BG294" s="17" t="str">
        <f>IF(N294="","",AM294-'Patient Data'!$BG$4)</f>
        <v/>
      </c>
      <c r="BH294" s="18"/>
      <c r="BI294" s="17" t="str">
        <f>IF(O294="","",AO294-'Patient Data'!$BI$4)</f>
        <v/>
      </c>
      <c r="BK294" s="18"/>
      <c r="BL294" s="17" t="str">
        <f t="shared" si="104"/>
        <v/>
      </c>
      <c r="BM294" s="17" t="str">
        <f t="shared" si="105"/>
        <v/>
      </c>
      <c r="BN294" s="18"/>
    </row>
    <row r="295" spans="1:66" s="12" customFormat="1" ht="38.25" customHeight="1" thickBot="1">
      <c r="A295" s="47">
        <f t="shared" si="118"/>
        <v>0</v>
      </c>
      <c r="B295" s="47" t="str">
        <f t="shared" si="119"/>
        <v>2-26</v>
      </c>
      <c r="C295" s="32"/>
      <c r="D295" s="84" t="str">
        <f>$A295&amp;"-"&amp;$B295&amp;"-"&amp;TEXT(ROWS(D$5:D295),"000")</f>
        <v>0-2-26-291</v>
      </c>
      <c r="E295" s="101"/>
      <c r="F295" s="4"/>
      <c r="G295" s="4"/>
      <c r="H295" s="4"/>
      <c r="I295" s="4"/>
      <c r="J295" s="4"/>
      <c r="K295" s="102"/>
      <c r="L295" s="4"/>
      <c r="M295" s="4"/>
      <c r="N295" s="4"/>
      <c r="O295" s="4"/>
      <c r="P295" s="103"/>
      <c r="Q295" s="104"/>
      <c r="R295" s="100"/>
      <c r="S295" s="100"/>
      <c r="T295" s="65"/>
      <c r="U295" s="100"/>
      <c r="V295" s="100"/>
      <c r="W295" s="63"/>
      <c r="X295" s="63"/>
      <c r="Y295" s="63"/>
      <c r="Z295" s="63"/>
      <c r="AA295" s="65"/>
      <c r="AB295" s="65"/>
      <c r="AC295" s="65"/>
      <c r="AD295" s="65"/>
      <c r="AE295" s="65"/>
      <c r="AF295" s="100"/>
      <c r="AG295" s="100"/>
      <c r="AH295" s="65"/>
      <c r="AI295" s="57" t="str">
        <f t="shared" si="96"/>
        <v/>
      </c>
      <c r="AJ295" s="57" t="str">
        <f t="shared" si="97"/>
        <v/>
      </c>
      <c r="AK295" s="57" t="str">
        <f t="shared" si="98"/>
        <v/>
      </c>
      <c r="AL295" s="57" t="str">
        <f t="shared" si="99"/>
        <v/>
      </c>
      <c r="AM295" s="57" t="str">
        <f t="shared" si="100"/>
        <v/>
      </c>
      <c r="AN295" s="58" t="str">
        <f>IF(AM295&lt;'Patient Data'!$BG$4,"Labs complete w/in 45 minutes","")</f>
        <v/>
      </c>
      <c r="AO295" s="57" t="str">
        <f t="shared" si="101"/>
        <v/>
      </c>
      <c r="AP295" s="58" t="str">
        <f>IF(AO295&lt;'Patient Data'!$BI$4,"tPA w/in 60 minutes","")</f>
        <v/>
      </c>
      <c r="AQ295" s="58" t="str">
        <f>IF(BM295&lt;'Patient Data'!$BM$4,"tPA w/in 3 hours","")</f>
        <v/>
      </c>
      <c r="AR295" s="58" t="str">
        <f>IF(BF295&lt;'Patient Data'!$BF$4,"LSN within 3.5 hours","")</f>
        <v/>
      </c>
      <c r="AS295" s="58" t="str">
        <f t="shared" si="102"/>
        <v>-0-0-2-26-291</v>
      </c>
      <c r="AT295" s="57" t="str">
        <f t="shared" si="106"/>
        <v/>
      </c>
      <c r="AU295" s="57" t="str">
        <f t="shared" si="107"/>
        <v/>
      </c>
      <c r="AV295" s="57" t="str">
        <f t="shared" si="108"/>
        <v/>
      </c>
      <c r="AW295" s="57" t="str">
        <f t="shared" si="109"/>
        <v/>
      </c>
      <c r="AX295" s="57" t="str">
        <f t="shared" si="110"/>
        <v/>
      </c>
      <c r="AY295" s="57" t="str">
        <f t="shared" si="111"/>
        <v/>
      </c>
      <c r="AZ295" s="57" t="str">
        <f t="shared" si="112"/>
        <v/>
      </c>
      <c r="BA295" s="57" t="str">
        <f t="shared" si="113"/>
        <v/>
      </c>
      <c r="BB295" s="57" t="str">
        <f t="shared" si="114"/>
        <v/>
      </c>
      <c r="BC295" s="57" t="str">
        <f t="shared" si="115"/>
        <v/>
      </c>
      <c r="BD295" s="57" t="str">
        <f t="shared" si="116"/>
        <v/>
      </c>
      <c r="BE295" s="57" t="str">
        <f t="shared" si="117"/>
        <v/>
      </c>
      <c r="BF295" s="17" t="str">
        <f t="shared" si="103"/>
        <v/>
      </c>
      <c r="BG295" s="17" t="str">
        <f>IF(N295="","",AM295-'Patient Data'!$BG$4)</f>
        <v/>
      </c>
      <c r="BH295" s="18"/>
      <c r="BI295" s="17" t="str">
        <f>IF(O295="","",AO295-'Patient Data'!$BI$4)</f>
        <v/>
      </c>
      <c r="BK295" s="18"/>
      <c r="BL295" s="17" t="str">
        <f t="shared" si="104"/>
        <v/>
      </c>
      <c r="BM295" s="17" t="str">
        <f t="shared" si="105"/>
        <v/>
      </c>
      <c r="BN295" s="18"/>
    </row>
    <row r="296" spans="1:66" s="12" customFormat="1" ht="38.25" customHeight="1" thickBot="1">
      <c r="A296" s="47">
        <f t="shared" si="118"/>
        <v>0</v>
      </c>
      <c r="B296" s="47" t="str">
        <f t="shared" si="119"/>
        <v>2-26</v>
      </c>
      <c r="C296" s="32"/>
      <c r="D296" s="84" t="str">
        <f>$A296&amp;"-"&amp;$B296&amp;"-"&amp;TEXT(ROWS(D$5:D296),"000")</f>
        <v>0-2-26-292</v>
      </c>
      <c r="E296" s="101"/>
      <c r="F296" s="4"/>
      <c r="G296" s="4"/>
      <c r="H296" s="4"/>
      <c r="I296" s="4"/>
      <c r="J296" s="4"/>
      <c r="K296" s="102"/>
      <c r="L296" s="4"/>
      <c r="M296" s="4"/>
      <c r="N296" s="4"/>
      <c r="O296" s="4"/>
      <c r="P296" s="103"/>
      <c r="Q296" s="104"/>
      <c r="R296" s="100"/>
      <c r="S296" s="100"/>
      <c r="T296" s="65"/>
      <c r="U296" s="100"/>
      <c r="V296" s="100"/>
      <c r="W296" s="63"/>
      <c r="X296" s="63"/>
      <c r="Y296" s="63"/>
      <c r="Z296" s="63"/>
      <c r="AA296" s="65"/>
      <c r="AB296" s="65"/>
      <c r="AC296" s="65"/>
      <c r="AD296" s="65"/>
      <c r="AE296" s="65"/>
      <c r="AF296" s="100"/>
      <c r="AG296" s="100"/>
      <c r="AH296" s="65"/>
      <c r="AI296" s="57" t="str">
        <f t="shared" si="96"/>
        <v/>
      </c>
      <c r="AJ296" s="57" t="str">
        <f t="shared" si="97"/>
        <v/>
      </c>
      <c r="AK296" s="57" t="str">
        <f t="shared" si="98"/>
        <v/>
      </c>
      <c r="AL296" s="57" t="str">
        <f t="shared" si="99"/>
        <v/>
      </c>
      <c r="AM296" s="57" t="str">
        <f t="shared" si="100"/>
        <v/>
      </c>
      <c r="AN296" s="58" t="str">
        <f>IF(AM296&lt;'Patient Data'!$BG$4,"Labs complete w/in 45 minutes","")</f>
        <v/>
      </c>
      <c r="AO296" s="57" t="str">
        <f t="shared" si="101"/>
        <v/>
      </c>
      <c r="AP296" s="58" t="str">
        <f>IF(AO296&lt;'Patient Data'!$BI$4,"tPA w/in 60 minutes","")</f>
        <v/>
      </c>
      <c r="AQ296" s="58" t="str">
        <f>IF(BM296&lt;'Patient Data'!$BM$4,"tPA w/in 3 hours","")</f>
        <v/>
      </c>
      <c r="AR296" s="58" t="str">
        <f>IF(BF296&lt;'Patient Data'!$BF$4,"LSN within 3.5 hours","")</f>
        <v/>
      </c>
      <c r="AS296" s="58" t="str">
        <f t="shared" si="102"/>
        <v>-0-0-2-26-292</v>
      </c>
      <c r="AT296" s="57" t="str">
        <f t="shared" si="106"/>
        <v/>
      </c>
      <c r="AU296" s="57" t="str">
        <f t="shared" si="107"/>
        <v/>
      </c>
      <c r="AV296" s="57" t="str">
        <f t="shared" si="108"/>
        <v/>
      </c>
      <c r="AW296" s="57" t="str">
        <f t="shared" si="109"/>
        <v/>
      </c>
      <c r="AX296" s="57" t="str">
        <f t="shared" si="110"/>
        <v/>
      </c>
      <c r="AY296" s="57" t="str">
        <f t="shared" si="111"/>
        <v/>
      </c>
      <c r="AZ296" s="57" t="str">
        <f t="shared" si="112"/>
        <v/>
      </c>
      <c r="BA296" s="57" t="str">
        <f t="shared" si="113"/>
        <v/>
      </c>
      <c r="BB296" s="57" t="str">
        <f t="shared" si="114"/>
        <v/>
      </c>
      <c r="BC296" s="57" t="str">
        <f t="shared" si="115"/>
        <v/>
      </c>
      <c r="BD296" s="57" t="str">
        <f t="shared" si="116"/>
        <v/>
      </c>
      <c r="BE296" s="57" t="str">
        <f t="shared" si="117"/>
        <v/>
      </c>
      <c r="BF296" s="17" t="str">
        <f t="shared" si="103"/>
        <v/>
      </c>
      <c r="BG296" s="17" t="str">
        <f>IF(N296="","",AM296-'Patient Data'!$BG$4)</f>
        <v/>
      </c>
      <c r="BH296" s="18"/>
      <c r="BI296" s="17" t="str">
        <f>IF(O296="","",AO296-'Patient Data'!$BI$4)</f>
        <v/>
      </c>
      <c r="BK296" s="18"/>
      <c r="BL296" s="17" t="str">
        <f t="shared" si="104"/>
        <v/>
      </c>
      <c r="BM296" s="17" t="str">
        <f t="shared" si="105"/>
        <v/>
      </c>
      <c r="BN296" s="18"/>
    </row>
    <row r="297" spans="1:66" s="12" customFormat="1" ht="38.25" customHeight="1" thickBot="1">
      <c r="A297" s="47">
        <f t="shared" si="118"/>
        <v>0</v>
      </c>
      <c r="B297" s="47" t="str">
        <f t="shared" si="119"/>
        <v>2-26</v>
      </c>
      <c r="C297" s="32"/>
      <c r="D297" s="84" t="str">
        <f>$A297&amp;"-"&amp;$B297&amp;"-"&amp;TEXT(ROWS(D$5:D297),"000")</f>
        <v>0-2-26-293</v>
      </c>
      <c r="E297" s="101"/>
      <c r="F297" s="4"/>
      <c r="G297" s="4"/>
      <c r="H297" s="4"/>
      <c r="I297" s="4"/>
      <c r="J297" s="4"/>
      <c r="K297" s="102"/>
      <c r="L297" s="4"/>
      <c r="M297" s="4"/>
      <c r="N297" s="4"/>
      <c r="O297" s="4"/>
      <c r="P297" s="103"/>
      <c r="Q297" s="104"/>
      <c r="R297" s="100"/>
      <c r="S297" s="100"/>
      <c r="T297" s="65"/>
      <c r="U297" s="100"/>
      <c r="V297" s="100"/>
      <c r="W297" s="63"/>
      <c r="X297" s="63"/>
      <c r="Y297" s="63"/>
      <c r="Z297" s="63"/>
      <c r="AA297" s="65"/>
      <c r="AB297" s="65"/>
      <c r="AC297" s="65"/>
      <c r="AD297" s="65"/>
      <c r="AE297" s="65"/>
      <c r="AF297" s="100"/>
      <c r="AG297" s="100"/>
      <c r="AH297" s="65"/>
      <c r="AI297" s="57" t="str">
        <f t="shared" si="96"/>
        <v/>
      </c>
      <c r="AJ297" s="57" t="str">
        <f t="shared" si="97"/>
        <v/>
      </c>
      <c r="AK297" s="57" t="str">
        <f t="shared" si="98"/>
        <v/>
      </c>
      <c r="AL297" s="57" t="str">
        <f t="shared" si="99"/>
        <v/>
      </c>
      <c r="AM297" s="57" t="str">
        <f t="shared" si="100"/>
        <v/>
      </c>
      <c r="AN297" s="58" t="str">
        <f>IF(AM297&lt;'Patient Data'!$BG$4,"Labs complete w/in 45 minutes","")</f>
        <v/>
      </c>
      <c r="AO297" s="57" t="str">
        <f t="shared" si="101"/>
        <v/>
      </c>
      <c r="AP297" s="58" t="str">
        <f>IF(AO297&lt;'Patient Data'!$BI$4,"tPA w/in 60 minutes","")</f>
        <v/>
      </c>
      <c r="AQ297" s="58" t="str">
        <f>IF(BM297&lt;'Patient Data'!$BM$4,"tPA w/in 3 hours","")</f>
        <v/>
      </c>
      <c r="AR297" s="58" t="str">
        <f>IF(BF297&lt;'Patient Data'!$BF$4,"LSN within 3.5 hours","")</f>
        <v/>
      </c>
      <c r="AS297" s="58" t="str">
        <f t="shared" si="102"/>
        <v>-0-0-2-26-293</v>
      </c>
      <c r="AT297" s="57" t="str">
        <f t="shared" si="106"/>
        <v/>
      </c>
      <c r="AU297" s="57" t="str">
        <f t="shared" si="107"/>
        <v/>
      </c>
      <c r="AV297" s="57" t="str">
        <f t="shared" si="108"/>
        <v/>
      </c>
      <c r="AW297" s="57" t="str">
        <f t="shared" si="109"/>
        <v/>
      </c>
      <c r="AX297" s="57" t="str">
        <f t="shared" si="110"/>
        <v/>
      </c>
      <c r="AY297" s="57" t="str">
        <f t="shared" si="111"/>
        <v/>
      </c>
      <c r="AZ297" s="57" t="str">
        <f t="shared" si="112"/>
        <v/>
      </c>
      <c r="BA297" s="57" t="str">
        <f t="shared" si="113"/>
        <v/>
      </c>
      <c r="BB297" s="57" t="str">
        <f t="shared" si="114"/>
        <v/>
      </c>
      <c r="BC297" s="57" t="str">
        <f t="shared" si="115"/>
        <v/>
      </c>
      <c r="BD297" s="57" t="str">
        <f t="shared" si="116"/>
        <v/>
      </c>
      <c r="BE297" s="57" t="str">
        <f t="shared" si="117"/>
        <v/>
      </c>
      <c r="BF297" s="17" t="str">
        <f t="shared" si="103"/>
        <v/>
      </c>
      <c r="BG297" s="17" t="str">
        <f>IF(N297="","",AM297-'Patient Data'!$BG$4)</f>
        <v/>
      </c>
      <c r="BH297" s="18"/>
      <c r="BI297" s="17" t="str">
        <f>IF(O297="","",AO297-'Patient Data'!$BI$4)</f>
        <v/>
      </c>
      <c r="BK297" s="18"/>
      <c r="BL297" s="17" t="str">
        <f t="shared" si="104"/>
        <v/>
      </c>
      <c r="BM297" s="17" t="str">
        <f t="shared" si="105"/>
        <v/>
      </c>
      <c r="BN297" s="18"/>
    </row>
    <row r="298" spans="1:66" s="12" customFormat="1" ht="38.25" customHeight="1" thickBot="1">
      <c r="A298" s="47">
        <f t="shared" si="118"/>
        <v>0</v>
      </c>
      <c r="B298" s="47" t="str">
        <f t="shared" si="119"/>
        <v>2-26</v>
      </c>
      <c r="C298" s="32"/>
      <c r="D298" s="84" t="str">
        <f>$A298&amp;"-"&amp;$B298&amp;"-"&amp;TEXT(ROWS(D$5:D298),"000")</f>
        <v>0-2-26-294</v>
      </c>
      <c r="E298" s="101"/>
      <c r="F298" s="4"/>
      <c r="G298" s="4"/>
      <c r="H298" s="4"/>
      <c r="I298" s="4"/>
      <c r="J298" s="4"/>
      <c r="K298" s="102"/>
      <c r="L298" s="4"/>
      <c r="M298" s="4"/>
      <c r="N298" s="4"/>
      <c r="O298" s="4"/>
      <c r="P298" s="103"/>
      <c r="Q298" s="104"/>
      <c r="R298" s="100"/>
      <c r="S298" s="100"/>
      <c r="T298" s="65"/>
      <c r="U298" s="100"/>
      <c r="V298" s="100"/>
      <c r="W298" s="63"/>
      <c r="X298" s="63"/>
      <c r="Y298" s="63"/>
      <c r="Z298" s="63"/>
      <c r="AA298" s="65"/>
      <c r="AB298" s="65"/>
      <c r="AC298" s="65"/>
      <c r="AD298" s="65"/>
      <c r="AE298" s="65"/>
      <c r="AF298" s="100"/>
      <c r="AG298" s="100"/>
      <c r="AH298" s="65"/>
      <c r="AI298" s="57" t="str">
        <f t="shared" si="96"/>
        <v/>
      </c>
      <c r="AJ298" s="57" t="str">
        <f t="shared" si="97"/>
        <v/>
      </c>
      <c r="AK298" s="57" t="str">
        <f t="shared" si="98"/>
        <v/>
      </c>
      <c r="AL298" s="57" t="str">
        <f t="shared" si="99"/>
        <v/>
      </c>
      <c r="AM298" s="57" t="str">
        <f t="shared" si="100"/>
        <v/>
      </c>
      <c r="AN298" s="58" t="str">
        <f>IF(AM298&lt;'Patient Data'!$BG$4,"Labs complete w/in 45 minutes","")</f>
        <v/>
      </c>
      <c r="AO298" s="57" t="str">
        <f t="shared" si="101"/>
        <v/>
      </c>
      <c r="AP298" s="58" t="str">
        <f>IF(AO298&lt;'Patient Data'!$BI$4,"tPA w/in 60 minutes","")</f>
        <v/>
      </c>
      <c r="AQ298" s="58" t="str">
        <f>IF(BM298&lt;'Patient Data'!$BM$4,"tPA w/in 3 hours","")</f>
        <v/>
      </c>
      <c r="AR298" s="58" t="str">
        <f>IF(BF298&lt;'Patient Data'!$BF$4,"LSN within 3.5 hours","")</f>
        <v/>
      </c>
      <c r="AS298" s="58" t="str">
        <f t="shared" si="102"/>
        <v>-0-0-2-26-294</v>
      </c>
      <c r="AT298" s="57" t="str">
        <f t="shared" si="106"/>
        <v/>
      </c>
      <c r="AU298" s="57" t="str">
        <f t="shared" si="107"/>
        <v/>
      </c>
      <c r="AV298" s="57" t="str">
        <f t="shared" si="108"/>
        <v/>
      </c>
      <c r="AW298" s="57" t="str">
        <f t="shared" si="109"/>
        <v/>
      </c>
      <c r="AX298" s="57" t="str">
        <f t="shared" si="110"/>
        <v/>
      </c>
      <c r="AY298" s="57" t="str">
        <f t="shared" si="111"/>
        <v/>
      </c>
      <c r="AZ298" s="57" t="str">
        <f t="shared" si="112"/>
        <v/>
      </c>
      <c r="BA298" s="57" t="str">
        <f t="shared" si="113"/>
        <v/>
      </c>
      <c r="BB298" s="57" t="str">
        <f t="shared" si="114"/>
        <v/>
      </c>
      <c r="BC298" s="57" t="str">
        <f t="shared" si="115"/>
        <v/>
      </c>
      <c r="BD298" s="57" t="str">
        <f t="shared" si="116"/>
        <v/>
      </c>
      <c r="BE298" s="57" t="str">
        <f t="shared" si="117"/>
        <v/>
      </c>
      <c r="BF298" s="17" t="str">
        <f t="shared" si="103"/>
        <v/>
      </c>
      <c r="BG298" s="17" t="str">
        <f>IF(N298="","",AM298-'Patient Data'!$BG$4)</f>
        <v/>
      </c>
      <c r="BH298" s="18"/>
      <c r="BI298" s="17" t="str">
        <f>IF(O298="","",AO298-'Patient Data'!$BI$4)</f>
        <v/>
      </c>
      <c r="BK298" s="18"/>
      <c r="BL298" s="17" t="str">
        <f t="shared" si="104"/>
        <v/>
      </c>
      <c r="BM298" s="17" t="str">
        <f t="shared" si="105"/>
        <v/>
      </c>
      <c r="BN298" s="18"/>
    </row>
    <row r="299" spans="1:66" s="12" customFormat="1" ht="38.25" customHeight="1" thickBot="1">
      <c r="A299" s="47">
        <f t="shared" si="118"/>
        <v>0</v>
      </c>
      <c r="B299" s="47" t="str">
        <f t="shared" si="119"/>
        <v>2-26</v>
      </c>
      <c r="C299" s="32"/>
      <c r="D299" s="84" t="str">
        <f>$A299&amp;"-"&amp;$B299&amp;"-"&amp;TEXT(ROWS(D$5:D299),"000")</f>
        <v>0-2-26-295</v>
      </c>
      <c r="E299" s="101"/>
      <c r="F299" s="4"/>
      <c r="G299" s="4"/>
      <c r="H299" s="4"/>
      <c r="I299" s="4"/>
      <c r="J299" s="4"/>
      <c r="K299" s="102"/>
      <c r="L299" s="4"/>
      <c r="M299" s="4"/>
      <c r="N299" s="4"/>
      <c r="O299" s="4"/>
      <c r="P299" s="103"/>
      <c r="Q299" s="104"/>
      <c r="R299" s="100"/>
      <c r="S299" s="100"/>
      <c r="T299" s="65"/>
      <c r="U299" s="100"/>
      <c r="V299" s="100"/>
      <c r="W299" s="63"/>
      <c r="X299" s="63"/>
      <c r="Y299" s="63"/>
      <c r="Z299" s="63"/>
      <c r="AA299" s="65"/>
      <c r="AB299" s="65"/>
      <c r="AC299" s="65"/>
      <c r="AD299" s="65"/>
      <c r="AE299" s="65"/>
      <c r="AF299" s="100"/>
      <c r="AG299" s="100"/>
      <c r="AH299" s="65"/>
      <c r="AI299" s="57" t="str">
        <f t="shared" si="96"/>
        <v/>
      </c>
      <c r="AJ299" s="57" t="str">
        <f t="shared" si="97"/>
        <v/>
      </c>
      <c r="AK299" s="57" t="str">
        <f t="shared" si="98"/>
        <v/>
      </c>
      <c r="AL299" s="57" t="str">
        <f t="shared" si="99"/>
        <v/>
      </c>
      <c r="AM299" s="57" t="str">
        <f t="shared" si="100"/>
        <v/>
      </c>
      <c r="AN299" s="58" t="str">
        <f>IF(AM299&lt;'Patient Data'!$BG$4,"Labs complete w/in 45 minutes","")</f>
        <v/>
      </c>
      <c r="AO299" s="57" t="str">
        <f t="shared" si="101"/>
        <v/>
      </c>
      <c r="AP299" s="58" t="str">
        <f>IF(AO299&lt;'Patient Data'!$BI$4,"tPA w/in 60 minutes","")</f>
        <v/>
      </c>
      <c r="AQ299" s="58" t="str">
        <f>IF(BM299&lt;'Patient Data'!$BM$4,"tPA w/in 3 hours","")</f>
        <v/>
      </c>
      <c r="AR299" s="58" t="str">
        <f>IF(BF299&lt;'Patient Data'!$BF$4,"LSN within 3.5 hours","")</f>
        <v/>
      </c>
      <c r="AS299" s="58" t="str">
        <f t="shared" si="102"/>
        <v>-0-0-2-26-295</v>
      </c>
      <c r="AT299" s="57" t="str">
        <f t="shared" si="106"/>
        <v/>
      </c>
      <c r="AU299" s="57" t="str">
        <f t="shared" si="107"/>
        <v/>
      </c>
      <c r="AV299" s="57" t="str">
        <f t="shared" si="108"/>
        <v/>
      </c>
      <c r="AW299" s="57" t="str">
        <f t="shared" si="109"/>
        <v/>
      </c>
      <c r="AX299" s="57" t="str">
        <f t="shared" si="110"/>
        <v/>
      </c>
      <c r="AY299" s="57" t="str">
        <f t="shared" si="111"/>
        <v/>
      </c>
      <c r="AZ299" s="57" t="str">
        <f t="shared" si="112"/>
        <v/>
      </c>
      <c r="BA299" s="57" t="str">
        <f t="shared" si="113"/>
        <v/>
      </c>
      <c r="BB299" s="57" t="str">
        <f t="shared" si="114"/>
        <v/>
      </c>
      <c r="BC299" s="57" t="str">
        <f t="shared" si="115"/>
        <v/>
      </c>
      <c r="BD299" s="57" t="str">
        <f t="shared" si="116"/>
        <v/>
      </c>
      <c r="BE299" s="57" t="str">
        <f t="shared" si="117"/>
        <v/>
      </c>
      <c r="BF299" s="17" t="str">
        <f t="shared" si="103"/>
        <v/>
      </c>
      <c r="BG299" s="17" t="str">
        <f>IF(N299="","",AM299-'Patient Data'!$BG$4)</f>
        <v/>
      </c>
      <c r="BH299" s="18"/>
      <c r="BI299" s="17" t="str">
        <f>IF(O299="","",AO299-'Patient Data'!$BI$4)</f>
        <v/>
      </c>
      <c r="BK299" s="18"/>
      <c r="BL299" s="17" t="str">
        <f t="shared" si="104"/>
        <v/>
      </c>
      <c r="BM299" s="17" t="str">
        <f t="shared" si="105"/>
        <v/>
      </c>
      <c r="BN299" s="18"/>
    </row>
    <row r="300" spans="1:66" s="12" customFormat="1" ht="38.25" customHeight="1" thickBot="1">
      <c r="A300" s="47">
        <f t="shared" si="118"/>
        <v>0</v>
      </c>
      <c r="B300" s="47" t="str">
        <f t="shared" si="119"/>
        <v>2-26</v>
      </c>
      <c r="C300" s="32"/>
      <c r="D300" s="84" t="str">
        <f>$A300&amp;"-"&amp;$B300&amp;"-"&amp;TEXT(ROWS(D$5:D300),"000")</f>
        <v>0-2-26-296</v>
      </c>
      <c r="E300" s="101"/>
      <c r="F300" s="4"/>
      <c r="G300" s="4"/>
      <c r="H300" s="4"/>
      <c r="I300" s="4"/>
      <c r="J300" s="4"/>
      <c r="K300" s="102"/>
      <c r="L300" s="4"/>
      <c r="M300" s="4"/>
      <c r="N300" s="4"/>
      <c r="O300" s="4"/>
      <c r="P300" s="103"/>
      <c r="Q300" s="104"/>
      <c r="R300" s="100"/>
      <c r="S300" s="100"/>
      <c r="T300" s="65"/>
      <c r="U300" s="100"/>
      <c r="V300" s="100"/>
      <c r="W300" s="63"/>
      <c r="X300" s="63"/>
      <c r="Y300" s="63"/>
      <c r="Z300" s="63"/>
      <c r="AA300" s="65"/>
      <c r="AB300" s="65"/>
      <c r="AC300" s="65"/>
      <c r="AD300" s="65"/>
      <c r="AE300" s="65"/>
      <c r="AF300" s="100"/>
      <c r="AG300" s="100"/>
      <c r="AH300" s="65"/>
      <c r="AI300" s="57" t="str">
        <f t="shared" si="96"/>
        <v/>
      </c>
      <c r="AJ300" s="57" t="str">
        <f t="shared" si="97"/>
        <v/>
      </c>
      <c r="AK300" s="57" t="str">
        <f t="shared" si="98"/>
        <v/>
      </c>
      <c r="AL300" s="57" t="str">
        <f t="shared" si="99"/>
        <v/>
      </c>
      <c r="AM300" s="57" t="str">
        <f t="shared" si="100"/>
        <v/>
      </c>
      <c r="AN300" s="58" t="str">
        <f>IF(AM300&lt;'Patient Data'!$BG$4,"Labs complete w/in 45 minutes","")</f>
        <v/>
      </c>
      <c r="AO300" s="57" t="str">
        <f t="shared" si="101"/>
        <v/>
      </c>
      <c r="AP300" s="58" t="str">
        <f>IF(AO300&lt;'Patient Data'!$BI$4,"tPA w/in 60 minutes","")</f>
        <v/>
      </c>
      <c r="AQ300" s="58" t="str">
        <f>IF(BM300&lt;'Patient Data'!$BM$4,"tPA w/in 3 hours","")</f>
        <v/>
      </c>
      <c r="AR300" s="58" t="str">
        <f>IF(BF300&lt;'Patient Data'!$BF$4,"LSN within 3.5 hours","")</f>
        <v/>
      </c>
      <c r="AS300" s="58" t="str">
        <f t="shared" si="102"/>
        <v>-0-0-2-26-296</v>
      </c>
      <c r="AT300" s="57" t="str">
        <f t="shared" si="106"/>
        <v/>
      </c>
      <c r="AU300" s="57" t="str">
        <f t="shared" si="107"/>
        <v/>
      </c>
      <c r="AV300" s="57" t="str">
        <f t="shared" si="108"/>
        <v/>
      </c>
      <c r="AW300" s="57" t="str">
        <f t="shared" si="109"/>
        <v/>
      </c>
      <c r="AX300" s="57" t="str">
        <f t="shared" si="110"/>
        <v/>
      </c>
      <c r="AY300" s="57" t="str">
        <f t="shared" si="111"/>
        <v/>
      </c>
      <c r="AZ300" s="57" t="str">
        <f t="shared" si="112"/>
        <v/>
      </c>
      <c r="BA300" s="57" t="str">
        <f t="shared" si="113"/>
        <v/>
      </c>
      <c r="BB300" s="57" t="str">
        <f t="shared" si="114"/>
        <v/>
      </c>
      <c r="BC300" s="57" t="str">
        <f t="shared" si="115"/>
        <v/>
      </c>
      <c r="BD300" s="57" t="str">
        <f t="shared" si="116"/>
        <v/>
      </c>
      <c r="BE300" s="57" t="str">
        <f t="shared" si="117"/>
        <v/>
      </c>
      <c r="BF300" s="17" t="str">
        <f t="shared" si="103"/>
        <v/>
      </c>
      <c r="BG300" s="17" t="str">
        <f>IF(N300="","",AM300-'Patient Data'!$BG$4)</f>
        <v/>
      </c>
      <c r="BH300" s="18"/>
      <c r="BI300" s="17" t="str">
        <f>IF(O300="","",AO300-'Patient Data'!$BI$4)</f>
        <v/>
      </c>
      <c r="BK300" s="18"/>
      <c r="BL300" s="17" t="str">
        <f t="shared" si="104"/>
        <v/>
      </c>
      <c r="BM300" s="17" t="str">
        <f t="shared" si="105"/>
        <v/>
      </c>
      <c r="BN300" s="18"/>
    </row>
    <row r="301" spans="1:66" s="12" customFormat="1" ht="38.25" customHeight="1" thickBot="1">
      <c r="A301" s="47">
        <f t="shared" si="118"/>
        <v>0</v>
      </c>
      <c r="B301" s="47" t="str">
        <f t="shared" si="119"/>
        <v>2-26</v>
      </c>
      <c r="C301" s="32"/>
      <c r="D301" s="84" t="str">
        <f>$A301&amp;"-"&amp;$B301&amp;"-"&amp;TEXT(ROWS(D$5:D301),"000")</f>
        <v>0-2-26-297</v>
      </c>
      <c r="E301" s="101"/>
      <c r="F301" s="4"/>
      <c r="G301" s="4"/>
      <c r="H301" s="4"/>
      <c r="I301" s="4"/>
      <c r="J301" s="4"/>
      <c r="K301" s="102"/>
      <c r="L301" s="4"/>
      <c r="M301" s="4"/>
      <c r="N301" s="4"/>
      <c r="O301" s="4"/>
      <c r="P301" s="103"/>
      <c r="Q301" s="104"/>
      <c r="R301" s="100"/>
      <c r="S301" s="100"/>
      <c r="T301" s="65"/>
      <c r="U301" s="100"/>
      <c r="V301" s="100"/>
      <c r="W301" s="63"/>
      <c r="X301" s="63"/>
      <c r="Y301" s="63"/>
      <c r="Z301" s="63"/>
      <c r="AA301" s="65"/>
      <c r="AB301" s="65"/>
      <c r="AC301" s="65"/>
      <c r="AD301" s="65"/>
      <c r="AE301" s="65"/>
      <c r="AF301" s="100"/>
      <c r="AG301" s="100"/>
      <c r="AH301" s="65"/>
      <c r="AI301" s="57" t="str">
        <f t="shared" si="96"/>
        <v/>
      </c>
      <c r="AJ301" s="57" t="str">
        <f t="shared" si="97"/>
        <v/>
      </c>
      <c r="AK301" s="57" t="str">
        <f t="shared" si="98"/>
        <v/>
      </c>
      <c r="AL301" s="57" t="str">
        <f t="shared" si="99"/>
        <v/>
      </c>
      <c r="AM301" s="57" t="str">
        <f t="shared" si="100"/>
        <v/>
      </c>
      <c r="AN301" s="58" t="str">
        <f>IF(AM301&lt;'Patient Data'!$BG$4,"Labs complete w/in 45 minutes","")</f>
        <v/>
      </c>
      <c r="AO301" s="57" t="str">
        <f t="shared" si="101"/>
        <v/>
      </c>
      <c r="AP301" s="58" t="str">
        <f>IF(AO301&lt;'Patient Data'!$BI$4,"tPA w/in 60 minutes","")</f>
        <v/>
      </c>
      <c r="AQ301" s="58" t="str">
        <f>IF(BM301&lt;'Patient Data'!$BM$4,"tPA w/in 3 hours","")</f>
        <v/>
      </c>
      <c r="AR301" s="58" t="str">
        <f>IF(BF301&lt;'Patient Data'!$BF$4,"LSN within 3.5 hours","")</f>
        <v/>
      </c>
      <c r="AS301" s="58" t="str">
        <f t="shared" si="102"/>
        <v>-0-0-2-26-297</v>
      </c>
      <c r="AT301" s="57" t="str">
        <f t="shared" si="106"/>
        <v/>
      </c>
      <c r="AU301" s="57" t="str">
        <f t="shared" si="107"/>
        <v/>
      </c>
      <c r="AV301" s="57" t="str">
        <f t="shared" si="108"/>
        <v/>
      </c>
      <c r="AW301" s="57" t="str">
        <f t="shared" si="109"/>
        <v/>
      </c>
      <c r="AX301" s="57" t="str">
        <f t="shared" si="110"/>
        <v/>
      </c>
      <c r="AY301" s="57" t="str">
        <f t="shared" si="111"/>
        <v/>
      </c>
      <c r="AZ301" s="57" t="str">
        <f t="shared" si="112"/>
        <v/>
      </c>
      <c r="BA301" s="57" t="str">
        <f t="shared" si="113"/>
        <v/>
      </c>
      <c r="BB301" s="57" t="str">
        <f t="shared" si="114"/>
        <v/>
      </c>
      <c r="BC301" s="57" t="str">
        <f t="shared" si="115"/>
        <v/>
      </c>
      <c r="BD301" s="57" t="str">
        <f t="shared" si="116"/>
        <v/>
      </c>
      <c r="BE301" s="57" t="str">
        <f t="shared" si="117"/>
        <v/>
      </c>
      <c r="BF301" s="17" t="str">
        <f t="shared" si="103"/>
        <v/>
      </c>
      <c r="BG301" s="17" t="str">
        <f>IF(N301="","",AM301-'Patient Data'!$BG$4)</f>
        <v/>
      </c>
      <c r="BH301" s="18"/>
      <c r="BI301" s="17" t="str">
        <f>IF(O301="","",AO301-'Patient Data'!$BI$4)</f>
        <v/>
      </c>
      <c r="BK301" s="18"/>
      <c r="BL301" s="17" t="str">
        <f t="shared" si="104"/>
        <v/>
      </c>
      <c r="BM301" s="17" t="str">
        <f t="shared" si="105"/>
        <v/>
      </c>
      <c r="BN301" s="18"/>
    </row>
    <row r="302" spans="1:66" s="12" customFormat="1" ht="38.25" customHeight="1" thickBot="1">
      <c r="A302" s="47">
        <f t="shared" si="118"/>
        <v>0</v>
      </c>
      <c r="B302" s="47" t="str">
        <f t="shared" si="119"/>
        <v>2-26</v>
      </c>
      <c r="C302" s="32"/>
      <c r="D302" s="84" t="str">
        <f>$A302&amp;"-"&amp;$B302&amp;"-"&amp;TEXT(ROWS(D$5:D302),"000")</f>
        <v>0-2-26-298</v>
      </c>
      <c r="E302" s="101"/>
      <c r="F302" s="4"/>
      <c r="G302" s="4"/>
      <c r="H302" s="4"/>
      <c r="I302" s="4"/>
      <c r="J302" s="4"/>
      <c r="K302" s="102"/>
      <c r="L302" s="4"/>
      <c r="M302" s="4"/>
      <c r="N302" s="4"/>
      <c r="O302" s="4"/>
      <c r="P302" s="103"/>
      <c r="Q302" s="104"/>
      <c r="R302" s="100"/>
      <c r="S302" s="100"/>
      <c r="T302" s="65"/>
      <c r="U302" s="100"/>
      <c r="V302" s="100"/>
      <c r="W302" s="63"/>
      <c r="X302" s="63"/>
      <c r="Y302" s="63"/>
      <c r="Z302" s="63"/>
      <c r="AA302" s="65"/>
      <c r="AB302" s="65"/>
      <c r="AC302" s="65"/>
      <c r="AD302" s="65"/>
      <c r="AE302" s="65"/>
      <c r="AF302" s="100"/>
      <c r="AG302" s="100"/>
      <c r="AH302" s="65"/>
      <c r="AI302" s="57" t="str">
        <f t="shared" si="96"/>
        <v/>
      </c>
      <c r="AJ302" s="57" t="str">
        <f t="shared" si="97"/>
        <v/>
      </c>
      <c r="AK302" s="57" t="str">
        <f t="shared" si="98"/>
        <v/>
      </c>
      <c r="AL302" s="57" t="str">
        <f t="shared" si="99"/>
        <v/>
      </c>
      <c r="AM302" s="57" t="str">
        <f t="shared" si="100"/>
        <v/>
      </c>
      <c r="AN302" s="58" t="str">
        <f>IF(AM302&lt;'Patient Data'!$BG$4,"Labs complete w/in 45 minutes","")</f>
        <v/>
      </c>
      <c r="AO302" s="57" t="str">
        <f t="shared" si="101"/>
        <v/>
      </c>
      <c r="AP302" s="58" t="str">
        <f>IF(AO302&lt;'Patient Data'!$BI$4,"tPA w/in 60 minutes","")</f>
        <v/>
      </c>
      <c r="AQ302" s="58" t="str">
        <f>IF(BM302&lt;'Patient Data'!$BM$4,"tPA w/in 3 hours","")</f>
        <v/>
      </c>
      <c r="AR302" s="58" t="str">
        <f>IF(BF302&lt;'Patient Data'!$BF$4,"LSN within 3.5 hours","")</f>
        <v/>
      </c>
      <c r="AS302" s="58" t="str">
        <f t="shared" si="102"/>
        <v>-0-0-2-26-298</v>
      </c>
      <c r="AT302" s="57" t="str">
        <f t="shared" si="106"/>
        <v/>
      </c>
      <c r="AU302" s="57" t="str">
        <f t="shared" si="107"/>
        <v/>
      </c>
      <c r="AV302" s="57" t="str">
        <f t="shared" si="108"/>
        <v/>
      </c>
      <c r="AW302" s="57" t="str">
        <f t="shared" si="109"/>
        <v/>
      </c>
      <c r="AX302" s="57" t="str">
        <f t="shared" si="110"/>
        <v/>
      </c>
      <c r="AY302" s="57" t="str">
        <f t="shared" si="111"/>
        <v/>
      </c>
      <c r="AZ302" s="57" t="str">
        <f t="shared" si="112"/>
        <v/>
      </c>
      <c r="BA302" s="57" t="str">
        <f t="shared" si="113"/>
        <v/>
      </c>
      <c r="BB302" s="57" t="str">
        <f t="shared" si="114"/>
        <v/>
      </c>
      <c r="BC302" s="57" t="str">
        <f t="shared" si="115"/>
        <v/>
      </c>
      <c r="BD302" s="57" t="str">
        <f t="shared" si="116"/>
        <v/>
      </c>
      <c r="BE302" s="57" t="str">
        <f t="shared" si="117"/>
        <v/>
      </c>
      <c r="BF302" s="17" t="str">
        <f t="shared" si="103"/>
        <v/>
      </c>
      <c r="BG302" s="17" t="str">
        <f>IF(N302="","",AM302-'Patient Data'!$BG$4)</f>
        <v/>
      </c>
      <c r="BH302" s="18"/>
      <c r="BI302" s="17" t="str">
        <f>IF(O302="","",AO302-'Patient Data'!$BI$4)</f>
        <v/>
      </c>
      <c r="BK302" s="18"/>
      <c r="BL302" s="17" t="str">
        <f t="shared" si="104"/>
        <v/>
      </c>
      <c r="BM302" s="17" t="str">
        <f t="shared" si="105"/>
        <v/>
      </c>
      <c r="BN302" s="18"/>
    </row>
    <row r="303" spans="1:66" s="12" customFormat="1" ht="38.25" customHeight="1" thickBot="1">
      <c r="A303" s="47">
        <f t="shared" si="118"/>
        <v>0</v>
      </c>
      <c r="B303" s="47" t="str">
        <f t="shared" si="119"/>
        <v>2-26</v>
      </c>
      <c r="C303" s="32"/>
      <c r="D303" s="84" t="str">
        <f>$A303&amp;"-"&amp;$B303&amp;"-"&amp;TEXT(ROWS(D$5:D303),"000")</f>
        <v>0-2-26-299</v>
      </c>
      <c r="E303" s="101"/>
      <c r="F303" s="4"/>
      <c r="G303" s="4"/>
      <c r="H303" s="4"/>
      <c r="I303" s="4"/>
      <c r="J303" s="4"/>
      <c r="K303" s="102"/>
      <c r="L303" s="4"/>
      <c r="M303" s="4"/>
      <c r="N303" s="4"/>
      <c r="O303" s="4"/>
      <c r="P303" s="103"/>
      <c r="Q303" s="104"/>
      <c r="R303" s="100"/>
      <c r="S303" s="100"/>
      <c r="T303" s="65"/>
      <c r="U303" s="100"/>
      <c r="V303" s="100"/>
      <c r="W303" s="63"/>
      <c r="X303" s="63"/>
      <c r="Y303" s="63"/>
      <c r="Z303" s="63"/>
      <c r="AA303" s="65"/>
      <c r="AB303" s="65"/>
      <c r="AC303" s="65"/>
      <c r="AD303" s="65"/>
      <c r="AE303" s="65"/>
      <c r="AF303" s="100"/>
      <c r="AG303" s="100"/>
      <c r="AH303" s="65"/>
      <c r="AI303" s="57" t="str">
        <f t="shared" si="96"/>
        <v/>
      </c>
      <c r="AJ303" s="57" t="str">
        <f t="shared" si="97"/>
        <v/>
      </c>
      <c r="AK303" s="57" t="str">
        <f t="shared" si="98"/>
        <v/>
      </c>
      <c r="AL303" s="57" t="str">
        <f t="shared" si="99"/>
        <v/>
      </c>
      <c r="AM303" s="57" t="str">
        <f t="shared" si="100"/>
        <v/>
      </c>
      <c r="AN303" s="58" t="str">
        <f>IF(AM303&lt;'Patient Data'!$BG$4,"Labs complete w/in 45 minutes","")</f>
        <v/>
      </c>
      <c r="AO303" s="57" t="str">
        <f t="shared" si="101"/>
        <v/>
      </c>
      <c r="AP303" s="58" t="str">
        <f>IF(AO303&lt;'Patient Data'!$BI$4,"tPA w/in 60 minutes","")</f>
        <v/>
      </c>
      <c r="AQ303" s="58" t="str">
        <f>IF(BM303&lt;'Patient Data'!$BM$4,"tPA w/in 3 hours","")</f>
        <v/>
      </c>
      <c r="AR303" s="58" t="str">
        <f>IF(BF303&lt;'Patient Data'!$BF$4,"LSN within 3.5 hours","")</f>
        <v/>
      </c>
      <c r="AS303" s="58" t="str">
        <f t="shared" si="102"/>
        <v>-0-0-2-26-299</v>
      </c>
      <c r="AT303" s="57" t="str">
        <f t="shared" si="106"/>
        <v/>
      </c>
      <c r="AU303" s="57" t="str">
        <f t="shared" si="107"/>
        <v/>
      </c>
      <c r="AV303" s="57" t="str">
        <f t="shared" si="108"/>
        <v/>
      </c>
      <c r="AW303" s="57" t="str">
        <f t="shared" si="109"/>
        <v/>
      </c>
      <c r="AX303" s="57" t="str">
        <f t="shared" si="110"/>
        <v/>
      </c>
      <c r="AY303" s="57" t="str">
        <f t="shared" si="111"/>
        <v/>
      </c>
      <c r="AZ303" s="57" t="str">
        <f t="shared" si="112"/>
        <v/>
      </c>
      <c r="BA303" s="57" t="str">
        <f t="shared" si="113"/>
        <v/>
      </c>
      <c r="BB303" s="57" t="str">
        <f t="shared" si="114"/>
        <v/>
      </c>
      <c r="BC303" s="57" t="str">
        <f t="shared" si="115"/>
        <v/>
      </c>
      <c r="BD303" s="57" t="str">
        <f t="shared" si="116"/>
        <v/>
      </c>
      <c r="BE303" s="57" t="str">
        <f t="shared" si="117"/>
        <v/>
      </c>
      <c r="BF303" s="17" t="str">
        <f t="shared" si="103"/>
        <v/>
      </c>
      <c r="BG303" s="17" t="str">
        <f>IF(N303="","",AM303-'Patient Data'!$BG$4)</f>
        <v/>
      </c>
      <c r="BH303" s="18"/>
      <c r="BI303" s="17" t="str">
        <f>IF(O303="","",AO303-'Patient Data'!$BI$4)</f>
        <v/>
      </c>
      <c r="BK303" s="18"/>
      <c r="BL303" s="17" t="str">
        <f t="shared" si="104"/>
        <v/>
      </c>
      <c r="BM303" s="17" t="str">
        <f t="shared" si="105"/>
        <v/>
      </c>
      <c r="BN303" s="18"/>
    </row>
    <row r="304" spans="1:66" s="12" customFormat="1" ht="38.25" customHeight="1" thickBot="1">
      <c r="A304" s="47">
        <f t="shared" si="118"/>
        <v>0</v>
      </c>
      <c r="B304" s="47" t="str">
        <f t="shared" si="119"/>
        <v>2-26</v>
      </c>
      <c r="C304" s="32"/>
      <c r="D304" s="84" t="str">
        <f>$A304&amp;"-"&amp;$B304&amp;"-"&amp;TEXT(ROWS(D$5:D304),"000")</f>
        <v>0-2-26-300</v>
      </c>
      <c r="E304" s="101"/>
      <c r="F304" s="4"/>
      <c r="G304" s="4"/>
      <c r="H304" s="4"/>
      <c r="I304" s="4"/>
      <c r="J304" s="4"/>
      <c r="K304" s="102"/>
      <c r="L304" s="4"/>
      <c r="M304" s="4"/>
      <c r="N304" s="4"/>
      <c r="O304" s="4"/>
      <c r="P304" s="103"/>
      <c r="Q304" s="104"/>
      <c r="R304" s="100"/>
      <c r="S304" s="100"/>
      <c r="T304" s="65"/>
      <c r="U304" s="100"/>
      <c r="V304" s="100"/>
      <c r="W304" s="63"/>
      <c r="X304" s="63"/>
      <c r="Y304" s="63"/>
      <c r="Z304" s="63"/>
      <c r="AA304" s="65"/>
      <c r="AB304" s="65"/>
      <c r="AC304" s="65"/>
      <c r="AD304" s="65"/>
      <c r="AE304" s="65"/>
      <c r="AF304" s="100"/>
      <c r="AG304" s="100"/>
      <c r="AH304" s="65"/>
      <c r="AI304" s="57" t="str">
        <f t="shared" si="96"/>
        <v/>
      </c>
      <c r="AJ304" s="57" t="str">
        <f t="shared" si="97"/>
        <v/>
      </c>
      <c r="AK304" s="57" t="str">
        <f t="shared" si="98"/>
        <v/>
      </c>
      <c r="AL304" s="57" t="str">
        <f t="shared" si="99"/>
        <v/>
      </c>
      <c r="AM304" s="57" t="str">
        <f t="shared" si="100"/>
        <v/>
      </c>
      <c r="AN304" s="58" t="str">
        <f>IF(AM304&lt;'Patient Data'!$BG$4,"Labs complete w/in 45 minutes","")</f>
        <v/>
      </c>
      <c r="AO304" s="57" t="str">
        <f t="shared" si="101"/>
        <v/>
      </c>
      <c r="AP304" s="58" t="str">
        <f>IF(AO304&lt;'Patient Data'!$BI$4,"tPA w/in 60 minutes","")</f>
        <v/>
      </c>
      <c r="AQ304" s="58" t="str">
        <f>IF(BM304&lt;'Patient Data'!$BM$4,"tPA w/in 3 hours","")</f>
        <v/>
      </c>
      <c r="AR304" s="58" t="str">
        <f>IF(BF304&lt;'Patient Data'!$BF$4,"LSN within 3.5 hours","")</f>
        <v/>
      </c>
      <c r="AS304" s="58" t="str">
        <f t="shared" si="102"/>
        <v>-0-0-2-26-300</v>
      </c>
      <c r="AT304" s="57" t="str">
        <f t="shared" si="106"/>
        <v/>
      </c>
      <c r="AU304" s="57" t="str">
        <f t="shared" si="107"/>
        <v/>
      </c>
      <c r="AV304" s="57" t="str">
        <f t="shared" si="108"/>
        <v/>
      </c>
      <c r="AW304" s="57" t="str">
        <f t="shared" si="109"/>
        <v/>
      </c>
      <c r="AX304" s="57" t="str">
        <f t="shared" si="110"/>
        <v/>
      </c>
      <c r="AY304" s="57" t="str">
        <f t="shared" si="111"/>
        <v/>
      </c>
      <c r="AZ304" s="57" t="str">
        <f t="shared" si="112"/>
        <v/>
      </c>
      <c r="BA304" s="57" t="str">
        <f t="shared" si="113"/>
        <v/>
      </c>
      <c r="BB304" s="57" t="str">
        <f t="shared" si="114"/>
        <v/>
      </c>
      <c r="BC304" s="57" t="str">
        <f t="shared" si="115"/>
        <v/>
      </c>
      <c r="BD304" s="57" t="str">
        <f t="shared" si="116"/>
        <v/>
      </c>
      <c r="BE304" s="57" t="str">
        <f t="shared" si="117"/>
        <v/>
      </c>
      <c r="BF304" s="17" t="str">
        <f t="shared" si="103"/>
        <v/>
      </c>
      <c r="BG304" s="17" t="str">
        <f>IF(N304="","",AM304-'Patient Data'!$BG$4)</f>
        <v/>
      </c>
      <c r="BH304" s="18"/>
      <c r="BI304" s="17" t="str">
        <f>IF(O304="","",AO304-'Patient Data'!$BI$4)</f>
        <v/>
      </c>
      <c r="BK304" s="18"/>
      <c r="BL304" s="17" t="str">
        <f t="shared" si="104"/>
        <v/>
      </c>
      <c r="BM304" s="17" t="str">
        <f t="shared" si="105"/>
        <v/>
      </c>
      <c r="BN304" s="18"/>
    </row>
    <row r="305" spans="1:66" s="12" customFormat="1" ht="38.25" customHeight="1" thickBot="1">
      <c r="A305" s="47">
        <f t="shared" si="118"/>
        <v>0</v>
      </c>
      <c r="B305" s="47" t="str">
        <f t="shared" si="119"/>
        <v>2-26</v>
      </c>
      <c r="C305" s="32"/>
      <c r="D305" s="84" t="str">
        <f>$A305&amp;"-"&amp;$B305&amp;"-"&amp;TEXT(ROWS(D$5:D305),"000")</f>
        <v>0-2-26-301</v>
      </c>
      <c r="E305" s="101"/>
      <c r="F305" s="4"/>
      <c r="G305" s="4"/>
      <c r="H305" s="4"/>
      <c r="I305" s="4"/>
      <c r="J305" s="4"/>
      <c r="K305" s="102"/>
      <c r="L305" s="4"/>
      <c r="M305" s="4"/>
      <c r="N305" s="4"/>
      <c r="O305" s="4"/>
      <c r="P305" s="103"/>
      <c r="Q305" s="104"/>
      <c r="R305" s="100"/>
      <c r="S305" s="100"/>
      <c r="T305" s="65"/>
      <c r="U305" s="100"/>
      <c r="V305" s="100"/>
      <c r="W305" s="63"/>
      <c r="X305" s="63"/>
      <c r="Y305" s="63"/>
      <c r="Z305" s="63"/>
      <c r="AA305" s="65"/>
      <c r="AB305" s="65"/>
      <c r="AC305" s="65"/>
      <c r="AD305" s="65"/>
      <c r="AE305" s="65"/>
      <c r="AF305" s="100"/>
      <c r="AG305" s="100"/>
      <c r="AH305" s="65"/>
      <c r="AI305" s="57" t="str">
        <f t="shared" si="96"/>
        <v/>
      </c>
      <c r="AJ305" s="57" t="str">
        <f t="shared" si="97"/>
        <v/>
      </c>
      <c r="AK305" s="57" t="str">
        <f t="shared" si="98"/>
        <v/>
      </c>
      <c r="AL305" s="57" t="str">
        <f t="shared" si="99"/>
        <v/>
      </c>
      <c r="AM305" s="57" t="str">
        <f t="shared" si="100"/>
        <v/>
      </c>
      <c r="AN305" s="58" t="str">
        <f>IF(AM305&lt;'Patient Data'!$BG$4,"Labs complete w/in 45 minutes","")</f>
        <v/>
      </c>
      <c r="AO305" s="57" t="str">
        <f t="shared" si="101"/>
        <v/>
      </c>
      <c r="AP305" s="58" t="str">
        <f>IF(AO305&lt;'Patient Data'!$BI$4,"tPA w/in 60 minutes","")</f>
        <v/>
      </c>
      <c r="AQ305" s="58" t="str">
        <f>IF(BM305&lt;'Patient Data'!$BM$4,"tPA w/in 3 hours","")</f>
        <v/>
      </c>
      <c r="AR305" s="58" t="str">
        <f>IF(BF305&lt;'Patient Data'!$BF$4,"LSN within 3.5 hours","")</f>
        <v/>
      </c>
      <c r="AS305" s="58" t="str">
        <f t="shared" si="102"/>
        <v>-0-0-2-26-301</v>
      </c>
      <c r="AT305" s="57" t="str">
        <f t="shared" si="106"/>
        <v/>
      </c>
      <c r="AU305" s="57" t="str">
        <f t="shared" si="107"/>
        <v/>
      </c>
      <c r="AV305" s="57" t="str">
        <f t="shared" si="108"/>
        <v/>
      </c>
      <c r="AW305" s="57" t="str">
        <f t="shared" si="109"/>
        <v/>
      </c>
      <c r="AX305" s="57" t="str">
        <f t="shared" si="110"/>
        <v/>
      </c>
      <c r="AY305" s="57" t="str">
        <f t="shared" si="111"/>
        <v/>
      </c>
      <c r="AZ305" s="57" t="str">
        <f t="shared" si="112"/>
        <v/>
      </c>
      <c r="BA305" s="57" t="str">
        <f t="shared" si="113"/>
        <v/>
      </c>
      <c r="BB305" s="57" t="str">
        <f t="shared" si="114"/>
        <v/>
      </c>
      <c r="BC305" s="57" t="str">
        <f t="shared" si="115"/>
        <v/>
      </c>
      <c r="BD305" s="57" t="str">
        <f t="shared" si="116"/>
        <v/>
      </c>
      <c r="BE305" s="57" t="str">
        <f t="shared" si="117"/>
        <v/>
      </c>
      <c r="BF305" s="17" t="str">
        <f t="shared" si="103"/>
        <v/>
      </c>
      <c r="BG305" s="17" t="str">
        <f>IF(N305="","",AM305-'Patient Data'!$BG$4)</f>
        <v/>
      </c>
      <c r="BH305" s="18"/>
      <c r="BI305" s="17" t="str">
        <f>IF(O305="","",AO305-'Patient Data'!$BI$4)</f>
        <v/>
      </c>
      <c r="BK305" s="18"/>
      <c r="BL305" s="17" t="str">
        <f t="shared" si="104"/>
        <v/>
      </c>
      <c r="BM305" s="17" t="str">
        <f t="shared" si="105"/>
        <v/>
      </c>
      <c r="BN305" s="18"/>
    </row>
    <row r="306" spans="1:66" s="12" customFormat="1" ht="38.25" customHeight="1" thickBot="1">
      <c r="A306" s="47">
        <f t="shared" si="118"/>
        <v>0</v>
      </c>
      <c r="B306" s="47" t="str">
        <f t="shared" si="119"/>
        <v>2-26</v>
      </c>
      <c r="C306" s="32"/>
      <c r="D306" s="84" t="str">
        <f>$A306&amp;"-"&amp;$B306&amp;"-"&amp;TEXT(ROWS(D$5:D306),"000")</f>
        <v>0-2-26-302</v>
      </c>
      <c r="E306" s="101"/>
      <c r="F306" s="4"/>
      <c r="G306" s="4"/>
      <c r="H306" s="4"/>
      <c r="I306" s="4"/>
      <c r="J306" s="4"/>
      <c r="K306" s="102"/>
      <c r="L306" s="4"/>
      <c r="M306" s="4"/>
      <c r="N306" s="4"/>
      <c r="O306" s="4"/>
      <c r="P306" s="103"/>
      <c r="Q306" s="104"/>
      <c r="R306" s="100"/>
      <c r="S306" s="100"/>
      <c r="T306" s="65"/>
      <c r="U306" s="100"/>
      <c r="V306" s="100"/>
      <c r="W306" s="63"/>
      <c r="X306" s="63"/>
      <c r="Y306" s="63"/>
      <c r="Z306" s="63"/>
      <c r="AA306" s="65"/>
      <c r="AB306" s="65"/>
      <c r="AC306" s="65"/>
      <c r="AD306" s="65"/>
      <c r="AE306" s="65"/>
      <c r="AF306" s="100"/>
      <c r="AG306" s="100"/>
      <c r="AH306" s="65"/>
      <c r="AI306" s="57" t="str">
        <f t="shared" si="96"/>
        <v/>
      </c>
      <c r="AJ306" s="57" t="str">
        <f t="shared" si="97"/>
        <v/>
      </c>
      <c r="AK306" s="57" t="str">
        <f t="shared" si="98"/>
        <v/>
      </c>
      <c r="AL306" s="57" t="str">
        <f t="shared" si="99"/>
        <v/>
      </c>
      <c r="AM306" s="57" t="str">
        <f t="shared" si="100"/>
        <v/>
      </c>
      <c r="AN306" s="58" t="str">
        <f>IF(AM306&lt;'Patient Data'!$BG$4,"Labs complete w/in 45 minutes","")</f>
        <v/>
      </c>
      <c r="AO306" s="57" t="str">
        <f t="shared" si="101"/>
        <v/>
      </c>
      <c r="AP306" s="58" t="str">
        <f>IF(AO306&lt;'Patient Data'!$BI$4,"tPA w/in 60 minutes","")</f>
        <v/>
      </c>
      <c r="AQ306" s="58" t="str">
        <f>IF(BM306&lt;'Patient Data'!$BM$4,"tPA w/in 3 hours","")</f>
        <v/>
      </c>
      <c r="AR306" s="58" t="str">
        <f>IF(BF306&lt;'Patient Data'!$BF$4,"LSN within 3.5 hours","")</f>
        <v/>
      </c>
      <c r="AS306" s="58" t="str">
        <f t="shared" si="102"/>
        <v>-0-0-2-26-302</v>
      </c>
      <c r="AT306" s="57" t="str">
        <f t="shared" si="106"/>
        <v/>
      </c>
      <c r="AU306" s="57" t="str">
        <f t="shared" si="107"/>
        <v/>
      </c>
      <c r="AV306" s="57" t="str">
        <f t="shared" si="108"/>
        <v/>
      </c>
      <c r="AW306" s="57" t="str">
        <f t="shared" si="109"/>
        <v/>
      </c>
      <c r="AX306" s="57" t="str">
        <f t="shared" si="110"/>
        <v/>
      </c>
      <c r="AY306" s="57" t="str">
        <f t="shared" si="111"/>
        <v/>
      </c>
      <c r="AZ306" s="57" t="str">
        <f t="shared" si="112"/>
        <v/>
      </c>
      <c r="BA306" s="57" t="str">
        <f t="shared" si="113"/>
        <v/>
      </c>
      <c r="BB306" s="57" t="str">
        <f t="shared" si="114"/>
        <v/>
      </c>
      <c r="BC306" s="57" t="str">
        <f t="shared" si="115"/>
        <v/>
      </c>
      <c r="BD306" s="57" t="str">
        <f t="shared" si="116"/>
        <v/>
      </c>
      <c r="BE306" s="57" t="str">
        <f t="shared" si="117"/>
        <v/>
      </c>
      <c r="BF306" s="17" t="str">
        <f t="shared" si="103"/>
        <v/>
      </c>
      <c r="BG306" s="17" t="str">
        <f>IF(N306="","",AM306-'Patient Data'!$BG$4)</f>
        <v/>
      </c>
      <c r="BH306" s="18"/>
      <c r="BI306" s="17" t="str">
        <f>IF(O306="","",AO306-'Patient Data'!$BI$4)</f>
        <v/>
      </c>
      <c r="BK306" s="18"/>
      <c r="BL306" s="17" t="str">
        <f t="shared" si="104"/>
        <v/>
      </c>
      <c r="BM306" s="17" t="str">
        <f t="shared" si="105"/>
        <v/>
      </c>
      <c r="BN306" s="18"/>
    </row>
    <row r="307" spans="1:66" s="12" customFormat="1" ht="38.25" customHeight="1" thickBot="1">
      <c r="A307" s="47">
        <f t="shared" si="118"/>
        <v>0</v>
      </c>
      <c r="B307" s="47" t="str">
        <f t="shared" si="119"/>
        <v>2-26</v>
      </c>
      <c r="C307" s="32"/>
      <c r="D307" s="84" t="str">
        <f>$A307&amp;"-"&amp;$B307&amp;"-"&amp;TEXT(ROWS(D$5:D307),"000")</f>
        <v>0-2-26-303</v>
      </c>
      <c r="E307" s="101"/>
      <c r="F307" s="4"/>
      <c r="G307" s="4"/>
      <c r="H307" s="4"/>
      <c r="I307" s="4"/>
      <c r="J307" s="4"/>
      <c r="K307" s="102"/>
      <c r="L307" s="4"/>
      <c r="M307" s="4"/>
      <c r="N307" s="4"/>
      <c r="O307" s="4"/>
      <c r="P307" s="103"/>
      <c r="Q307" s="104"/>
      <c r="R307" s="100"/>
      <c r="S307" s="100"/>
      <c r="T307" s="65"/>
      <c r="U307" s="100"/>
      <c r="V307" s="100"/>
      <c r="W307" s="63"/>
      <c r="X307" s="63"/>
      <c r="Y307" s="63"/>
      <c r="Z307" s="63"/>
      <c r="AA307" s="65"/>
      <c r="AB307" s="65"/>
      <c r="AC307" s="65"/>
      <c r="AD307" s="65"/>
      <c r="AE307" s="65"/>
      <c r="AF307" s="100"/>
      <c r="AG307" s="100"/>
      <c r="AH307" s="65"/>
      <c r="AI307" s="57" t="str">
        <f t="shared" si="96"/>
        <v/>
      </c>
      <c r="AJ307" s="57" t="str">
        <f t="shared" si="97"/>
        <v/>
      </c>
      <c r="AK307" s="57" t="str">
        <f t="shared" si="98"/>
        <v/>
      </c>
      <c r="AL307" s="57" t="str">
        <f t="shared" si="99"/>
        <v/>
      </c>
      <c r="AM307" s="57" t="str">
        <f t="shared" si="100"/>
        <v/>
      </c>
      <c r="AN307" s="58" t="str">
        <f>IF(AM307&lt;'Patient Data'!$BG$4,"Labs complete w/in 45 minutes","")</f>
        <v/>
      </c>
      <c r="AO307" s="57" t="str">
        <f t="shared" si="101"/>
        <v/>
      </c>
      <c r="AP307" s="58" t="str">
        <f>IF(AO307&lt;'Patient Data'!$BI$4,"tPA w/in 60 minutes","")</f>
        <v/>
      </c>
      <c r="AQ307" s="58" t="str">
        <f>IF(BM307&lt;'Patient Data'!$BM$4,"tPA w/in 3 hours","")</f>
        <v/>
      </c>
      <c r="AR307" s="58" t="str">
        <f>IF(BF307&lt;'Patient Data'!$BF$4,"LSN within 3.5 hours","")</f>
        <v/>
      </c>
      <c r="AS307" s="58" t="str">
        <f t="shared" si="102"/>
        <v>-0-0-2-26-303</v>
      </c>
      <c r="AT307" s="57" t="str">
        <f t="shared" si="106"/>
        <v/>
      </c>
      <c r="AU307" s="57" t="str">
        <f t="shared" si="107"/>
        <v/>
      </c>
      <c r="AV307" s="57" t="str">
        <f t="shared" si="108"/>
        <v/>
      </c>
      <c r="AW307" s="57" t="str">
        <f t="shared" si="109"/>
        <v/>
      </c>
      <c r="AX307" s="57" t="str">
        <f t="shared" si="110"/>
        <v/>
      </c>
      <c r="AY307" s="57" t="str">
        <f t="shared" si="111"/>
        <v/>
      </c>
      <c r="AZ307" s="57" t="str">
        <f t="shared" si="112"/>
        <v/>
      </c>
      <c r="BA307" s="57" t="str">
        <f t="shared" si="113"/>
        <v/>
      </c>
      <c r="BB307" s="57" t="str">
        <f t="shared" si="114"/>
        <v/>
      </c>
      <c r="BC307" s="57" t="str">
        <f t="shared" si="115"/>
        <v/>
      </c>
      <c r="BD307" s="57" t="str">
        <f t="shared" si="116"/>
        <v/>
      </c>
      <c r="BE307" s="57" t="str">
        <f t="shared" si="117"/>
        <v/>
      </c>
      <c r="BF307" s="17" t="str">
        <f t="shared" si="103"/>
        <v/>
      </c>
      <c r="BG307" s="17" t="str">
        <f>IF(N307="","",AM307-'Patient Data'!$BG$4)</f>
        <v/>
      </c>
      <c r="BH307" s="18"/>
      <c r="BI307" s="17" t="str">
        <f>IF(O307="","",AO307-'Patient Data'!$BI$4)</f>
        <v/>
      </c>
      <c r="BK307" s="18"/>
      <c r="BL307" s="17" t="str">
        <f t="shared" si="104"/>
        <v/>
      </c>
      <c r="BM307" s="17" t="str">
        <f t="shared" si="105"/>
        <v/>
      </c>
      <c r="BN307" s="18"/>
    </row>
    <row r="308" spans="1:66" s="12" customFormat="1" ht="38.25" customHeight="1" thickBot="1">
      <c r="A308" s="47">
        <f t="shared" si="118"/>
        <v>0</v>
      </c>
      <c r="B308" s="47" t="str">
        <f t="shared" si="119"/>
        <v>2-26</v>
      </c>
      <c r="C308" s="32"/>
      <c r="D308" s="84" t="str">
        <f>$A308&amp;"-"&amp;$B308&amp;"-"&amp;TEXT(ROWS(D$5:D308),"000")</f>
        <v>0-2-26-304</v>
      </c>
      <c r="E308" s="101"/>
      <c r="F308" s="4"/>
      <c r="G308" s="4"/>
      <c r="H308" s="4"/>
      <c r="I308" s="4"/>
      <c r="J308" s="4"/>
      <c r="K308" s="102"/>
      <c r="L308" s="4"/>
      <c r="M308" s="4"/>
      <c r="N308" s="4"/>
      <c r="O308" s="4"/>
      <c r="P308" s="103"/>
      <c r="Q308" s="104"/>
      <c r="R308" s="100"/>
      <c r="S308" s="100"/>
      <c r="T308" s="65"/>
      <c r="U308" s="100"/>
      <c r="V308" s="100"/>
      <c r="W308" s="63"/>
      <c r="X308" s="63"/>
      <c r="Y308" s="63"/>
      <c r="Z308" s="63"/>
      <c r="AA308" s="65"/>
      <c r="AB308" s="65"/>
      <c r="AC308" s="65"/>
      <c r="AD308" s="65"/>
      <c r="AE308" s="65"/>
      <c r="AF308" s="100"/>
      <c r="AG308" s="100"/>
      <c r="AH308" s="65"/>
      <c r="AI308" s="57" t="str">
        <f t="shared" si="96"/>
        <v/>
      </c>
      <c r="AJ308" s="57" t="str">
        <f t="shared" si="97"/>
        <v/>
      </c>
      <c r="AK308" s="57" t="str">
        <f t="shared" si="98"/>
        <v/>
      </c>
      <c r="AL308" s="57" t="str">
        <f t="shared" si="99"/>
        <v/>
      </c>
      <c r="AM308" s="57" t="str">
        <f t="shared" si="100"/>
        <v/>
      </c>
      <c r="AN308" s="58" t="str">
        <f>IF(AM308&lt;'Patient Data'!$BG$4,"Labs complete w/in 45 minutes","")</f>
        <v/>
      </c>
      <c r="AO308" s="57" t="str">
        <f t="shared" si="101"/>
        <v/>
      </c>
      <c r="AP308" s="58" t="str">
        <f>IF(AO308&lt;'Patient Data'!$BI$4,"tPA w/in 60 minutes","")</f>
        <v/>
      </c>
      <c r="AQ308" s="58" t="str">
        <f>IF(BM308&lt;'Patient Data'!$BM$4,"tPA w/in 3 hours","")</f>
        <v/>
      </c>
      <c r="AR308" s="58" t="str">
        <f>IF(BF308&lt;'Patient Data'!$BF$4,"LSN within 3.5 hours","")</f>
        <v/>
      </c>
      <c r="AS308" s="58" t="str">
        <f t="shared" si="102"/>
        <v>-0-0-2-26-304</v>
      </c>
      <c r="AT308" s="57" t="str">
        <f t="shared" si="106"/>
        <v/>
      </c>
      <c r="AU308" s="57" t="str">
        <f t="shared" si="107"/>
        <v/>
      </c>
      <c r="AV308" s="57" t="str">
        <f t="shared" si="108"/>
        <v/>
      </c>
      <c r="AW308" s="57" t="str">
        <f t="shared" si="109"/>
        <v/>
      </c>
      <c r="AX308" s="57" t="str">
        <f t="shared" si="110"/>
        <v/>
      </c>
      <c r="AY308" s="57" t="str">
        <f t="shared" si="111"/>
        <v/>
      </c>
      <c r="AZ308" s="57" t="str">
        <f t="shared" si="112"/>
        <v/>
      </c>
      <c r="BA308" s="57" t="str">
        <f t="shared" si="113"/>
        <v/>
      </c>
      <c r="BB308" s="57" t="str">
        <f t="shared" si="114"/>
        <v/>
      </c>
      <c r="BC308" s="57" t="str">
        <f t="shared" si="115"/>
        <v/>
      </c>
      <c r="BD308" s="57" t="str">
        <f t="shared" si="116"/>
        <v/>
      </c>
      <c r="BE308" s="57" t="str">
        <f t="shared" si="117"/>
        <v/>
      </c>
      <c r="BF308" s="17" t="str">
        <f t="shared" si="103"/>
        <v/>
      </c>
      <c r="BG308" s="17" t="str">
        <f>IF(N308="","",AM308-'Patient Data'!$BG$4)</f>
        <v/>
      </c>
      <c r="BH308" s="18"/>
      <c r="BI308" s="17" t="str">
        <f>IF(O308="","",AO308-'Patient Data'!$BI$4)</f>
        <v/>
      </c>
      <c r="BK308" s="18"/>
      <c r="BL308" s="17" t="str">
        <f t="shared" si="104"/>
        <v/>
      </c>
      <c r="BM308" s="17" t="str">
        <f t="shared" si="105"/>
        <v/>
      </c>
      <c r="BN308" s="18"/>
    </row>
    <row r="309" spans="1:66" s="12" customFormat="1" ht="38.25" customHeight="1" thickBot="1">
      <c r="A309" s="47">
        <f t="shared" si="118"/>
        <v>0</v>
      </c>
      <c r="B309" s="47" t="str">
        <f t="shared" si="119"/>
        <v>2-26</v>
      </c>
      <c r="C309" s="32"/>
      <c r="D309" s="84" t="str">
        <f>$A309&amp;"-"&amp;$B309&amp;"-"&amp;TEXT(ROWS(D$5:D309),"000")</f>
        <v>0-2-26-305</v>
      </c>
      <c r="E309" s="101"/>
      <c r="F309" s="4"/>
      <c r="G309" s="4"/>
      <c r="H309" s="4"/>
      <c r="I309" s="4"/>
      <c r="J309" s="4"/>
      <c r="K309" s="102"/>
      <c r="L309" s="4"/>
      <c r="M309" s="4"/>
      <c r="N309" s="4"/>
      <c r="O309" s="4"/>
      <c r="P309" s="103"/>
      <c r="Q309" s="104"/>
      <c r="R309" s="100"/>
      <c r="S309" s="100"/>
      <c r="T309" s="65"/>
      <c r="U309" s="100"/>
      <c r="V309" s="100"/>
      <c r="W309" s="63"/>
      <c r="X309" s="63"/>
      <c r="Y309" s="63"/>
      <c r="Z309" s="63"/>
      <c r="AA309" s="65"/>
      <c r="AB309" s="65"/>
      <c r="AC309" s="65"/>
      <c r="AD309" s="65"/>
      <c r="AE309" s="65"/>
      <c r="AF309" s="100"/>
      <c r="AG309" s="100"/>
      <c r="AH309" s="65"/>
      <c r="AI309" s="57" t="str">
        <f t="shared" si="96"/>
        <v/>
      </c>
      <c r="AJ309" s="57" t="str">
        <f t="shared" si="97"/>
        <v/>
      </c>
      <c r="AK309" s="57" t="str">
        <f t="shared" si="98"/>
        <v/>
      </c>
      <c r="AL309" s="57" t="str">
        <f t="shared" si="99"/>
        <v/>
      </c>
      <c r="AM309" s="57" t="str">
        <f t="shared" si="100"/>
        <v/>
      </c>
      <c r="AN309" s="58" t="str">
        <f>IF(AM309&lt;'Patient Data'!$BG$4,"Labs complete w/in 45 minutes","")</f>
        <v/>
      </c>
      <c r="AO309" s="57" t="str">
        <f t="shared" si="101"/>
        <v/>
      </c>
      <c r="AP309" s="58" t="str">
        <f>IF(AO309&lt;'Patient Data'!$BI$4,"tPA w/in 60 minutes","")</f>
        <v/>
      </c>
      <c r="AQ309" s="58" t="str">
        <f>IF(BM309&lt;'Patient Data'!$BM$4,"tPA w/in 3 hours","")</f>
        <v/>
      </c>
      <c r="AR309" s="58" t="str">
        <f>IF(BF309&lt;'Patient Data'!$BF$4,"LSN within 3.5 hours","")</f>
        <v/>
      </c>
      <c r="AS309" s="58" t="str">
        <f t="shared" si="102"/>
        <v>-0-0-2-26-305</v>
      </c>
      <c r="AT309" s="57" t="str">
        <f t="shared" si="106"/>
        <v/>
      </c>
      <c r="AU309" s="57" t="str">
        <f t="shared" si="107"/>
        <v/>
      </c>
      <c r="AV309" s="57" t="str">
        <f t="shared" si="108"/>
        <v/>
      </c>
      <c r="AW309" s="57" t="str">
        <f t="shared" si="109"/>
        <v/>
      </c>
      <c r="AX309" s="57" t="str">
        <f t="shared" si="110"/>
        <v/>
      </c>
      <c r="AY309" s="57" t="str">
        <f t="shared" si="111"/>
        <v/>
      </c>
      <c r="AZ309" s="57" t="str">
        <f t="shared" si="112"/>
        <v/>
      </c>
      <c r="BA309" s="57" t="str">
        <f t="shared" si="113"/>
        <v/>
      </c>
      <c r="BB309" s="57" t="str">
        <f t="shared" si="114"/>
        <v/>
      </c>
      <c r="BC309" s="57" t="str">
        <f t="shared" si="115"/>
        <v/>
      </c>
      <c r="BD309" s="57" t="str">
        <f t="shared" si="116"/>
        <v/>
      </c>
      <c r="BE309" s="57" t="str">
        <f t="shared" si="117"/>
        <v/>
      </c>
      <c r="BF309" s="17" t="str">
        <f t="shared" si="103"/>
        <v/>
      </c>
      <c r="BG309" s="17" t="str">
        <f>IF(N309="","",AM309-'Patient Data'!$BG$4)</f>
        <v/>
      </c>
      <c r="BH309" s="18"/>
      <c r="BI309" s="17" t="str">
        <f>IF(O309="","",AO309-'Patient Data'!$BI$4)</f>
        <v/>
      </c>
      <c r="BK309" s="18"/>
      <c r="BL309" s="17" t="str">
        <f t="shared" si="104"/>
        <v/>
      </c>
      <c r="BM309" s="17" t="str">
        <f t="shared" si="105"/>
        <v/>
      </c>
      <c r="BN309" s="18"/>
    </row>
    <row r="310" spans="1:66" s="12" customFormat="1" ht="38.25" customHeight="1" thickBot="1">
      <c r="A310" s="47">
        <f t="shared" si="118"/>
        <v>0</v>
      </c>
      <c r="B310" s="47" t="str">
        <f t="shared" si="119"/>
        <v>2-26</v>
      </c>
      <c r="C310" s="32"/>
      <c r="D310" s="84" t="str">
        <f>$A310&amp;"-"&amp;$B310&amp;"-"&amp;TEXT(ROWS(D$5:D310),"000")</f>
        <v>0-2-26-306</v>
      </c>
      <c r="E310" s="101"/>
      <c r="F310" s="4"/>
      <c r="G310" s="4"/>
      <c r="H310" s="4"/>
      <c r="I310" s="4"/>
      <c r="J310" s="4"/>
      <c r="K310" s="102"/>
      <c r="L310" s="4"/>
      <c r="M310" s="4"/>
      <c r="N310" s="4"/>
      <c r="O310" s="4"/>
      <c r="P310" s="103"/>
      <c r="Q310" s="104"/>
      <c r="R310" s="100"/>
      <c r="S310" s="100"/>
      <c r="T310" s="65"/>
      <c r="U310" s="100"/>
      <c r="V310" s="100"/>
      <c r="W310" s="63"/>
      <c r="X310" s="63"/>
      <c r="Y310" s="63"/>
      <c r="Z310" s="63"/>
      <c r="AA310" s="65"/>
      <c r="AB310" s="65"/>
      <c r="AC310" s="65"/>
      <c r="AD310" s="65"/>
      <c r="AE310" s="65"/>
      <c r="AF310" s="100"/>
      <c r="AG310" s="100"/>
      <c r="AH310" s="65"/>
      <c r="AI310" s="57" t="str">
        <f t="shared" si="96"/>
        <v/>
      </c>
      <c r="AJ310" s="57" t="str">
        <f t="shared" si="97"/>
        <v/>
      </c>
      <c r="AK310" s="57" t="str">
        <f t="shared" si="98"/>
        <v/>
      </c>
      <c r="AL310" s="57" t="str">
        <f t="shared" si="99"/>
        <v/>
      </c>
      <c r="AM310" s="57" t="str">
        <f t="shared" si="100"/>
        <v/>
      </c>
      <c r="AN310" s="58" t="str">
        <f>IF(AM310&lt;'Patient Data'!$BG$4,"Labs complete w/in 45 minutes","")</f>
        <v/>
      </c>
      <c r="AO310" s="57" t="str">
        <f t="shared" si="101"/>
        <v/>
      </c>
      <c r="AP310" s="58" t="str">
        <f>IF(AO310&lt;'Patient Data'!$BI$4,"tPA w/in 60 minutes","")</f>
        <v/>
      </c>
      <c r="AQ310" s="58" t="str">
        <f>IF(BM310&lt;'Patient Data'!$BM$4,"tPA w/in 3 hours","")</f>
        <v/>
      </c>
      <c r="AR310" s="58" t="str">
        <f>IF(BF310&lt;'Patient Data'!$BF$4,"LSN within 3.5 hours","")</f>
        <v/>
      </c>
      <c r="AS310" s="58" t="str">
        <f t="shared" si="102"/>
        <v>-0-0-2-26-306</v>
      </c>
      <c r="AT310" s="57" t="str">
        <f t="shared" si="106"/>
        <v/>
      </c>
      <c r="AU310" s="57" t="str">
        <f t="shared" si="107"/>
        <v/>
      </c>
      <c r="AV310" s="57" t="str">
        <f t="shared" si="108"/>
        <v/>
      </c>
      <c r="AW310" s="57" t="str">
        <f t="shared" si="109"/>
        <v/>
      </c>
      <c r="AX310" s="57" t="str">
        <f t="shared" si="110"/>
        <v/>
      </c>
      <c r="AY310" s="57" t="str">
        <f t="shared" si="111"/>
        <v/>
      </c>
      <c r="AZ310" s="57" t="str">
        <f t="shared" si="112"/>
        <v/>
      </c>
      <c r="BA310" s="57" t="str">
        <f t="shared" si="113"/>
        <v/>
      </c>
      <c r="BB310" s="57" t="str">
        <f t="shared" si="114"/>
        <v/>
      </c>
      <c r="BC310" s="57" t="str">
        <f t="shared" si="115"/>
        <v/>
      </c>
      <c r="BD310" s="57" t="str">
        <f t="shared" si="116"/>
        <v/>
      </c>
      <c r="BE310" s="57" t="str">
        <f t="shared" si="117"/>
        <v/>
      </c>
      <c r="BF310" s="17" t="str">
        <f t="shared" si="103"/>
        <v/>
      </c>
      <c r="BG310" s="17" t="str">
        <f>IF(N310="","",AM310-'Patient Data'!$BG$4)</f>
        <v/>
      </c>
      <c r="BH310" s="18"/>
      <c r="BI310" s="17" t="str">
        <f>IF(O310="","",AO310-'Patient Data'!$BI$4)</f>
        <v/>
      </c>
      <c r="BK310" s="18"/>
      <c r="BL310" s="17" t="str">
        <f t="shared" si="104"/>
        <v/>
      </c>
      <c r="BM310" s="17" t="str">
        <f t="shared" si="105"/>
        <v/>
      </c>
      <c r="BN310" s="18"/>
    </row>
    <row r="311" spans="1:66" s="12" customFormat="1" ht="38.25" customHeight="1" thickBot="1">
      <c r="A311" s="47">
        <f t="shared" si="118"/>
        <v>0</v>
      </c>
      <c r="B311" s="47" t="str">
        <f t="shared" si="119"/>
        <v>2-26</v>
      </c>
      <c r="C311" s="32"/>
      <c r="D311" s="84" t="str">
        <f>$A311&amp;"-"&amp;$B311&amp;"-"&amp;TEXT(ROWS(D$5:D311),"000")</f>
        <v>0-2-26-307</v>
      </c>
      <c r="E311" s="101"/>
      <c r="F311" s="4"/>
      <c r="G311" s="4"/>
      <c r="H311" s="4"/>
      <c r="I311" s="4"/>
      <c r="J311" s="4"/>
      <c r="K311" s="102"/>
      <c r="L311" s="4"/>
      <c r="M311" s="4"/>
      <c r="N311" s="4"/>
      <c r="O311" s="4"/>
      <c r="P311" s="103"/>
      <c r="Q311" s="104"/>
      <c r="R311" s="100"/>
      <c r="S311" s="100"/>
      <c r="T311" s="65"/>
      <c r="U311" s="100"/>
      <c r="V311" s="100"/>
      <c r="W311" s="63"/>
      <c r="X311" s="63"/>
      <c r="Y311" s="63"/>
      <c r="Z311" s="63"/>
      <c r="AA311" s="65"/>
      <c r="AB311" s="65"/>
      <c r="AC311" s="65"/>
      <c r="AD311" s="65"/>
      <c r="AE311" s="65"/>
      <c r="AF311" s="100"/>
      <c r="AG311" s="100"/>
      <c r="AH311" s="65"/>
      <c r="AI311" s="57" t="str">
        <f t="shared" si="96"/>
        <v/>
      </c>
      <c r="AJ311" s="57" t="str">
        <f t="shared" si="97"/>
        <v/>
      </c>
      <c r="AK311" s="57" t="str">
        <f t="shared" si="98"/>
        <v/>
      </c>
      <c r="AL311" s="57" t="str">
        <f t="shared" si="99"/>
        <v/>
      </c>
      <c r="AM311" s="57" t="str">
        <f t="shared" si="100"/>
        <v/>
      </c>
      <c r="AN311" s="58" t="str">
        <f>IF(AM311&lt;'Patient Data'!$BG$4,"Labs complete w/in 45 minutes","")</f>
        <v/>
      </c>
      <c r="AO311" s="57" t="str">
        <f t="shared" si="101"/>
        <v/>
      </c>
      <c r="AP311" s="58" t="str">
        <f>IF(AO311&lt;'Patient Data'!$BI$4,"tPA w/in 60 minutes","")</f>
        <v/>
      </c>
      <c r="AQ311" s="58" t="str">
        <f>IF(BM311&lt;'Patient Data'!$BM$4,"tPA w/in 3 hours","")</f>
        <v/>
      </c>
      <c r="AR311" s="58" t="str">
        <f>IF(BF311&lt;'Patient Data'!$BF$4,"LSN within 3.5 hours","")</f>
        <v/>
      </c>
      <c r="AS311" s="58" t="str">
        <f t="shared" si="102"/>
        <v>-0-0-2-26-307</v>
      </c>
      <c r="AT311" s="57" t="str">
        <f t="shared" si="106"/>
        <v/>
      </c>
      <c r="AU311" s="57" t="str">
        <f t="shared" si="107"/>
        <v/>
      </c>
      <c r="AV311" s="57" t="str">
        <f t="shared" si="108"/>
        <v/>
      </c>
      <c r="AW311" s="57" t="str">
        <f t="shared" si="109"/>
        <v/>
      </c>
      <c r="AX311" s="57" t="str">
        <f t="shared" si="110"/>
        <v/>
      </c>
      <c r="AY311" s="57" t="str">
        <f t="shared" si="111"/>
        <v/>
      </c>
      <c r="AZ311" s="57" t="str">
        <f t="shared" si="112"/>
        <v/>
      </c>
      <c r="BA311" s="57" t="str">
        <f t="shared" si="113"/>
        <v/>
      </c>
      <c r="BB311" s="57" t="str">
        <f t="shared" si="114"/>
        <v/>
      </c>
      <c r="BC311" s="57" t="str">
        <f t="shared" si="115"/>
        <v/>
      </c>
      <c r="BD311" s="57" t="str">
        <f t="shared" si="116"/>
        <v/>
      </c>
      <c r="BE311" s="57" t="str">
        <f t="shared" si="117"/>
        <v/>
      </c>
      <c r="BF311" s="17" t="str">
        <f t="shared" si="103"/>
        <v/>
      </c>
      <c r="BG311" s="17" t="str">
        <f>IF(N311="","",AM311-'Patient Data'!$BG$4)</f>
        <v/>
      </c>
      <c r="BH311" s="18"/>
      <c r="BI311" s="17" t="str">
        <f>IF(O311="","",AO311-'Patient Data'!$BI$4)</f>
        <v/>
      </c>
      <c r="BK311" s="18"/>
      <c r="BL311" s="17" t="str">
        <f t="shared" si="104"/>
        <v/>
      </c>
      <c r="BM311" s="17" t="str">
        <f t="shared" si="105"/>
        <v/>
      </c>
      <c r="BN311" s="18"/>
    </row>
    <row r="312" spans="1:66" s="12" customFormat="1" ht="38.25" customHeight="1" thickBot="1">
      <c r="A312" s="47">
        <f t="shared" si="118"/>
        <v>0</v>
      </c>
      <c r="B312" s="47" t="str">
        <f t="shared" si="119"/>
        <v>2-26</v>
      </c>
      <c r="C312" s="32"/>
      <c r="D312" s="84" t="str">
        <f>$A312&amp;"-"&amp;$B312&amp;"-"&amp;TEXT(ROWS(D$5:D312),"000")</f>
        <v>0-2-26-308</v>
      </c>
      <c r="E312" s="101"/>
      <c r="F312" s="4"/>
      <c r="G312" s="4"/>
      <c r="H312" s="4"/>
      <c r="I312" s="4"/>
      <c r="J312" s="4"/>
      <c r="K312" s="102"/>
      <c r="L312" s="4"/>
      <c r="M312" s="4"/>
      <c r="N312" s="4"/>
      <c r="O312" s="4"/>
      <c r="P312" s="103"/>
      <c r="Q312" s="104"/>
      <c r="R312" s="100"/>
      <c r="S312" s="100"/>
      <c r="T312" s="65"/>
      <c r="U312" s="100"/>
      <c r="V312" s="100"/>
      <c r="W312" s="63"/>
      <c r="X312" s="63"/>
      <c r="Y312" s="63"/>
      <c r="Z312" s="63"/>
      <c r="AA312" s="65"/>
      <c r="AB312" s="65"/>
      <c r="AC312" s="65"/>
      <c r="AD312" s="65"/>
      <c r="AE312" s="65"/>
      <c r="AF312" s="100"/>
      <c r="AG312" s="100"/>
      <c r="AH312" s="65"/>
      <c r="AI312" s="57" t="str">
        <f t="shared" si="96"/>
        <v/>
      </c>
      <c r="AJ312" s="57" t="str">
        <f t="shared" si="97"/>
        <v/>
      </c>
      <c r="AK312" s="57" t="str">
        <f t="shared" si="98"/>
        <v/>
      </c>
      <c r="AL312" s="57" t="str">
        <f t="shared" si="99"/>
        <v/>
      </c>
      <c r="AM312" s="57" t="str">
        <f t="shared" si="100"/>
        <v/>
      </c>
      <c r="AN312" s="58" t="str">
        <f>IF(AM312&lt;'Patient Data'!$BG$4,"Labs complete w/in 45 minutes","")</f>
        <v/>
      </c>
      <c r="AO312" s="57" t="str">
        <f t="shared" si="101"/>
        <v/>
      </c>
      <c r="AP312" s="58" t="str">
        <f>IF(AO312&lt;'Patient Data'!$BI$4,"tPA w/in 60 minutes","")</f>
        <v/>
      </c>
      <c r="AQ312" s="58" t="str">
        <f>IF(BM312&lt;'Patient Data'!$BM$4,"tPA w/in 3 hours","")</f>
        <v/>
      </c>
      <c r="AR312" s="58" t="str">
        <f>IF(BF312&lt;'Patient Data'!$BF$4,"LSN within 3.5 hours","")</f>
        <v/>
      </c>
      <c r="AS312" s="58" t="str">
        <f t="shared" si="102"/>
        <v>-0-0-2-26-308</v>
      </c>
      <c r="AT312" s="57" t="str">
        <f t="shared" si="106"/>
        <v/>
      </c>
      <c r="AU312" s="57" t="str">
        <f t="shared" si="107"/>
        <v/>
      </c>
      <c r="AV312" s="57" t="str">
        <f t="shared" si="108"/>
        <v/>
      </c>
      <c r="AW312" s="57" t="str">
        <f t="shared" si="109"/>
        <v/>
      </c>
      <c r="AX312" s="57" t="str">
        <f t="shared" si="110"/>
        <v/>
      </c>
      <c r="AY312" s="57" t="str">
        <f t="shared" si="111"/>
        <v/>
      </c>
      <c r="AZ312" s="57" t="str">
        <f t="shared" si="112"/>
        <v/>
      </c>
      <c r="BA312" s="57" t="str">
        <f t="shared" si="113"/>
        <v/>
      </c>
      <c r="BB312" s="57" t="str">
        <f t="shared" si="114"/>
        <v/>
      </c>
      <c r="BC312" s="57" t="str">
        <f t="shared" si="115"/>
        <v/>
      </c>
      <c r="BD312" s="57" t="str">
        <f t="shared" si="116"/>
        <v/>
      </c>
      <c r="BE312" s="57" t="str">
        <f t="shared" si="117"/>
        <v/>
      </c>
      <c r="BF312" s="17" t="str">
        <f t="shared" si="103"/>
        <v/>
      </c>
      <c r="BG312" s="17" t="str">
        <f>IF(N312="","",AM312-'Patient Data'!$BG$4)</f>
        <v/>
      </c>
      <c r="BH312" s="18"/>
      <c r="BI312" s="17" t="str">
        <f>IF(O312="","",AO312-'Patient Data'!$BI$4)</f>
        <v/>
      </c>
      <c r="BK312" s="18"/>
      <c r="BL312" s="17" t="str">
        <f t="shared" si="104"/>
        <v/>
      </c>
      <c r="BM312" s="17" t="str">
        <f t="shared" si="105"/>
        <v/>
      </c>
      <c r="BN312" s="18"/>
    </row>
    <row r="313" spans="1:66" s="12" customFormat="1" ht="38.25" customHeight="1" thickBot="1">
      <c r="A313" s="47">
        <f t="shared" si="118"/>
        <v>0</v>
      </c>
      <c r="B313" s="47" t="str">
        <f t="shared" si="119"/>
        <v>2-26</v>
      </c>
      <c r="C313" s="32"/>
      <c r="D313" s="84" t="str">
        <f>$A313&amp;"-"&amp;$B313&amp;"-"&amp;TEXT(ROWS(D$5:D313),"000")</f>
        <v>0-2-26-309</v>
      </c>
      <c r="E313" s="101"/>
      <c r="F313" s="4"/>
      <c r="G313" s="4"/>
      <c r="H313" s="4"/>
      <c r="I313" s="4"/>
      <c r="J313" s="4"/>
      <c r="K313" s="102"/>
      <c r="L313" s="4"/>
      <c r="M313" s="4"/>
      <c r="N313" s="4"/>
      <c r="O313" s="4"/>
      <c r="P313" s="103"/>
      <c r="Q313" s="104"/>
      <c r="R313" s="100"/>
      <c r="S313" s="100"/>
      <c r="T313" s="65"/>
      <c r="U313" s="100"/>
      <c r="V313" s="100"/>
      <c r="W313" s="63"/>
      <c r="X313" s="63"/>
      <c r="Y313" s="63"/>
      <c r="Z313" s="63"/>
      <c r="AA313" s="65"/>
      <c r="AB313" s="65"/>
      <c r="AC313" s="65"/>
      <c r="AD313" s="65"/>
      <c r="AE313" s="65"/>
      <c r="AF313" s="100"/>
      <c r="AG313" s="100"/>
      <c r="AH313" s="65"/>
      <c r="AI313" s="57" t="str">
        <f t="shared" si="96"/>
        <v/>
      </c>
      <c r="AJ313" s="57" t="str">
        <f t="shared" si="97"/>
        <v/>
      </c>
      <c r="AK313" s="57" t="str">
        <f t="shared" si="98"/>
        <v/>
      </c>
      <c r="AL313" s="57" t="str">
        <f t="shared" si="99"/>
        <v/>
      </c>
      <c r="AM313" s="57" t="str">
        <f t="shared" si="100"/>
        <v/>
      </c>
      <c r="AN313" s="58" t="str">
        <f>IF(AM313&lt;'Patient Data'!$BG$4,"Labs complete w/in 45 minutes","")</f>
        <v/>
      </c>
      <c r="AO313" s="57" t="str">
        <f t="shared" si="101"/>
        <v/>
      </c>
      <c r="AP313" s="58" t="str">
        <f>IF(AO313&lt;'Patient Data'!$BI$4,"tPA w/in 60 minutes","")</f>
        <v/>
      </c>
      <c r="AQ313" s="58" t="str">
        <f>IF(BM313&lt;'Patient Data'!$BM$4,"tPA w/in 3 hours","")</f>
        <v/>
      </c>
      <c r="AR313" s="58" t="str">
        <f>IF(BF313&lt;'Patient Data'!$BF$4,"LSN within 3.5 hours","")</f>
        <v/>
      </c>
      <c r="AS313" s="58" t="str">
        <f t="shared" si="102"/>
        <v>-0-0-2-26-309</v>
      </c>
      <c r="AT313" s="57" t="str">
        <f t="shared" si="106"/>
        <v/>
      </c>
      <c r="AU313" s="57" t="str">
        <f t="shared" si="107"/>
        <v/>
      </c>
      <c r="AV313" s="57" t="str">
        <f t="shared" si="108"/>
        <v/>
      </c>
      <c r="AW313" s="57" t="str">
        <f t="shared" si="109"/>
        <v/>
      </c>
      <c r="AX313" s="57" t="str">
        <f t="shared" si="110"/>
        <v/>
      </c>
      <c r="AY313" s="57" t="str">
        <f t="shared" si="111"/>
        <v/>
      </c>
      <c r="AZ313" s="57" t="str">
        <f t="shared" si="112"/>
        <v/>
      </c>
      <c r="BA313" s="57" t="str">
        <f t="shared" si="113"/>
        <v/>
      </c>
      <c r="BB313" s="57" t="str">
        <f t="shared" si="114"/>
        <v/>
      </c>
      <c r="BC313" s="57" t="str">
        <f t="shared" si="115"/>
        <v/>
      </c>
      <c r="BD313" s="57" t="str">
        <f t="shared" si="116"/>
        <v/>
      </c>
      <c r="BE313" s="57" t="str">
        <f t="shared" si="117"/>
        <v/>
      </c>
      <c r="BF313" s="17" t="str">
        <f t="shared" si="103"/>
        <v/>
      </c>
      <c r="BG313" s="17" t="str">
        <f>IF(N313="","",AM313-'Patient Data'!$BG$4)</f>
        <v/>
      </c>
      <c r="BH313" s="18"/>
      <c r="BI313" s="17" t="str">
        <f>IF(O313="","",AO313-'Patient Data'!$BI$4)</f>
        <v/>
      </c>
      <c r="BK313" s="18"/>
      <c r="BL313" s="17" t="str">
        <f t="shared" si="104"/>
        <v/>
      </c>
      <c r="BM313" s="17" t="str">
        <f t="shared" si="105"/>
        <v/>
      </c>
      <c r="BN313" s="18"/>
    </row>
    <row r="314" spans="1:66" s="12" customFormat="1" ht="38.25" customHeight="1" thickBot="1">
      <c r="A314" s="47">
        <f t="shared" si="118"/>
        <v>0</v>
      </c>
      <c r="B314" s="47" t="str">
        <f t="shared" si="119"/>
        <v>2-26</v>
      </c>
      <c r="C314" s="32"/>
      <c r="D314" s="84" t="str">
        <f>$A314&amp;"-"&amp;$B314&amp;"-"&amp;TEXT(ROWS(D$5:D314),"000")</f>
        <v>0-2-26-310</v>
      </c>
      <c r="E314" s="101"/>
      <c r="F314" s="4"/>
      <c r="G314" s="4"/>
      <c r="H314" s="4"/>
      <c r="I314" s="4"/>
      <c r="J314" s="4"/>
      <c r="K314" s="102"/>
      <c r="L314" s="4"/>
      <c r="M314" s="4"/>
      <c r="N314" s="4"/>
      <c r="O314" s="4"/>
      <c r="P314" s="103"/>
      <c r="Q314" s="104"/>
      <c r="R314" s="100"/>
      <c r="S314" s="100"/>
      <c r="T314" s="65"/>
      <c r="U314" s="100"/>
      <c r="V314" s="100"/>
      <c r="W314" s="63"/>
      <c r="X314" s="63"/>
      <c r="Y314" s="63"/>
      <c r="Z314" s="63"/>
      <c r="AA314" s="65"/>
      <c r="AB314" s="65"/>
      <c r="AC314" s="65"/>
      <c r="AD314" s="65"/>
      <c r="AE314" s="65"/>
      <c r="AF314" s="100"/>
      <c r="AG314" s="100"/>
      <c r="AH314" s="65"/>
      <c r="AI314" s="57" t="str">
        <f t="shared" si="96"/>
        <v/>
      </c>
      <c r="AJ314" s="57" t="str">
        <f t="shared" si="97"/>
        <v/>
      </c>
      <c r="AK314" s="57" t="str">
        <f t="shared" si="98"/>
        <v/>
      </c>
      <c r="AL314" s="57" t="str">
        <f t="shared" si="99"/>
        <v/>
      </c>
      <c r="AM314" s="57" t="str">
        <f t="shared" si="100"/>
        <v/>
      </c>
      <c r="AN314" s="58" t="str">
        <f>IF(AM314&lt;'Patient Data'!$BG$4,"Labs complete w/in 45 minutes","")</f>
        <v/>
      </c>
      <c r="AO314" s="57" t="str">
        <f t="shared" si="101"/>
        <v/>
      </c>
      <c r="AP314" s="58" t="str">
        <f>IF(AO314&lt;'Patient Data'!$BI$4,"tPA w/in 60 minutes","")</f>
        <v/>
      </c>
      <c r="AQ314" s="58" t="str">
        <f>IF(BM314&lt;'Patient Data'!$BM$4,"tPA w/in 3 hours","")</f>
        <v/>
      </c>
      <c r="AR314" s="58" t="str">
        <f>IF(BF314&lt;'Patient Data'!$BF$4,"LSN within 3.5 hours","")</f>
        <v/>
      </c>
      <c r="AS314" s="58" t="str">
        <f t="shared" si="102"/>
        <v>-0-0-2-26-310</v>
      </c>
      <c r="AT314" s="57" t="str">
        <f t="shared" si="106"/>
        <v/>
      </c>
      <c r="AU314" s="57" t="str">
        <f t="shared" si="107"/>
        <v/>
      </c>
      <c r="AV314" s="57" t="str">
        <f t="shared" si="108"/>
        <v/>
      </c>
      <c r="AW314" s="57" t="str">
        <f t="shared" si="109"/>
        <v/>
      </c>
      <c r="AX314" s="57" t="str">
        <f t="shared" si="110"/>
        <v/>
      </c>
      <c r="AY314" s="57" t="str">
        <f t="shared" si="111"/>
        <v/>
      </c>
      <c r="AZ314" s="57" t="str">
        <f t="shared" si="112"/>
        <v/>
      </c>
      <c r="BA314" s="57" t="str">
        <f t="shared" si="113"/>
        <v/>
      </c>
      <c r="BB314" s="57" t="str">
        <f t="shared" si="114"/>
        <v/>
      </c>
      <c r="BC314" s="57" t="str">
        <f t="shared" si="115"/>
        <v/>
      </c>
      <c r="BD314" s="57" t="str">
        <f t="shared" si="116"/>
        <v/>
      </c>
      <c r="BE314" s="57" t="str">
        <f t="shared" si="117"/>
        <v/>
      </c>
      <c r="BF314" s="17" t="str">
        <f t="shared" si="103"/>
        <v/>
      </c>
      <c r="BG314" s="17" t="str">
        <f>IF(N314="","",AM314-'Patient Data'!$BG$4)</f>
        <v/>
      </c>
      <c r="BH314" s="18"/>
      <c r="BI314" s="17" t="str">
        <f>IF(O314="","",AO314-'Patient Data'!$BI$4)</f>
        <v/>
      </c>
      <c r="BK314" s="18"/>
      <c r="BL314" s="17" t="str">
        <f t="shared" si="104"/>
        <v/>
      </c>
      <c r="BM314" s="17" t="str">
        <f t="shared" si="105"/>
        <v/>
      </c>
      <c r="BN314" s="18"/>
    </row>
    <row r="315" spans="1:66" s="12" customFormat="1" ht="38.25" customHeight="1" thickBot="1">
      <c r="A315" s="47">
        <f t="shared" si="118"/>
        <v>0</v>
      </c>
      <c r="B315" s="47" t="str">
        <f t="shared" si="119"/>
        <v>2-26</v>
      </c>
      <c r="C315" s="32"/>
      <c r="D315" s="84" t="str">
        <f>$A315&amp;"-"&amp;$B315&amp;"-"&amp;TEXT(ROWS(D$5:D315),"000")</f>
        <v>0-2-26-311</v>
      </c>
      <c r="E315" s="101"/>
      <c r="F315" s="4"/>
      <c r="G315" s="4"/>
      <c r="H315" s="4"/>
      <c r="I315" s="4"/>
      <c r="J315" s="4"/>
      <c r="K315" s="102"/>
      <c r="L315" s="4"/>
      <c r="M315" s="4"/>
      <c r="N315" s="4"/>
      <c r="O315" s="4"/>
      <c r="P315" s="103"/>
      <c r="Q315" s="104"/>
      <c r="R315" s="100"/>
      <c r="S315" s="100"/>
      <c r="T315" s="65"/>
      <c r="U315" s="100"/>
      <c r="V315" s="100"/>
      <c r="W315" s="63"/>
      <c r="X315" s="63"/>
      <c r="Y315" s="63"/>
      <c r="Z315" s="63"/>
      <c r="AA315" s="65"/>
      <c r="AB315" s="65"/>
      <c r="AC315" s="65"/>
      <c r="AD315" s="65"/>
      <c r="AE315" s="65"/>
      <c r="AF315" s="100"/>
      <c r="AG315" s="100"/>
      <c r="AH315" s="65"/>
      <c r="AI315" s="57" t="str">
        <f t="shared" si="96"/>
        <v/>
      </c>
      <c r="AJ315" s="57" t="str">
        <f t="shared" si="97"/>
        <v/>
      </c>
      <c r="AK315" s="57" t="str">
        <f t="shared" si="98"/>
        <v/>
      </c>
      <c r="AL315" s="57" t="str">
        <f t="shared" si="99"/>
        <v/>
      </c>
      <c r="AM315" s="57" t="str">
        <f t="shared" si="100"/>
        <v/>
      </c>
      <c r="AN315" s="58" t="str">
        <f>IF(AM315&lt;'Patient Data'!$BG$4,"Labs complete w/in 45 minutes","")</f>
        <v/>
      </c>
      <c r="AO315" s="57" t="str">
        <f t="shared" si="101"/>
        <v/>
      </c>
      <c r="AP315" s="58" t="str">
        <f>IF(AO315&lt;'Patient Data'!$BI$4,"tPA w/in 60 minutes","")</f>
        <v/>
      </c>
      <c r="AQ315" s="58" t="str">
        <f>IF(BM315&lt;'Patient Data'!$BM$4,"tPA w/in 3 hours","")</f>
        <v/>
      </c>
      <c r="AR315" s="58" t="str">
        <f>IF(BF315&lt;'Patient Data'!$BF$4,"LSN within 3.5 hours","")</f>
        <v/>
      </c>
      <c r="AS315" s="58" t="str">
        <f t="shared" si="102"/>
        <v>-0-0-2-26-311</v>
      </c>
      <c r="AT315" s="57" t="str">
        <f t="shared" si="106"/>
        <v/>
      </c>
      <c r="AU315" s="57" t="str">
        <f t="shared" si="107"/>
        <v/>
      </c>
      <c r="AV315" s="57" t="str">
        <f t="shared" si="108"/>
        <v/>
      </c>
      <c r="AW315" s="57" t="str">
        <f t="shared" si="109"/>
        <v/>
      </c>
      <c r="AX315" s="57" t="str">
        <f t="shared" si="110"/>
        <v/>
      </c>
      <c r="AY315" s="57" t="str">
        <f t="shared" si="111"/>
        <v/>
      </c>
      <c r="AZ315" s="57" t="str">
        <f t="shared" si="112"/>
        <v/>
      </c>
      <c r="BA315" s="57" t="str">
        <f t="shared" si="113"/>
        <v/>
      </c>
      <c r="BB315" s="57" t="str">
        <f t="shared" si="114"/>
        <v/>
      </c>
      <c r="BC315" s="57" t="str">
        <f t="shared" si="115"/>
        <v/>
      </c>
      <c r="BD315" s="57" t="str">
        <f t="shared" si="116"/>
        <v/>
      </c>
      <c r="BE315" s="57" t="str">
        <f t="shared" si="117"/>
        <v/>
      </c>
      <c r="BF315" s="17" t="str">
        <f t="shared" si="103"/>
        <v/>
      </c>
      <c r="BG315" s="17" t="str">
        <f>IF(N315="","",AM315-'Patient Data'!$BG$4)</f>
        <v/>
      </c>
      <c r="BH315" s="18"/>
      <c r="BI315" s="17" t="str">
        <f>IF(O315="","",AO315-'Patient Data'!$BI$4)</f>
        <v/>
      </c>
      <c r="BK315" s="18"/>
      <c r="BL315" s="17" t="str">
        <f t="shared" si="104"/>
        <v/>
      </c>
      <c r="BM315" s="17" t="str">
        <f t="shared" si="105"/>
        <v/>
      </c>
      <c r="BN315" s="18"/>
    </row>
    <row r="316" spans="1:66" s="12" customFormat="1" ht="38.25" customHeight="1" thickBot="1">
      <c r="A316" s="47">
        <f t="shared" si="118"/>
        <v>0</v>
      </c>
      <c r="B316" s="47" t="str">
        <f t="shared" si="119"/>
        <v>2-26</v>
      </c>
      <c r="C316" s="32"/>
      <c r="D316" s="84" t="str">
        <f>$A316&amp;"-"&amp;$B316&amp;"-"&amp;TEXT(ROWS(D$5:D316),"000")</f>
        <v>0-2-26-312</v>
      </c>
      <c r="E316" s="101"/>
      <c r="F316" s="4"/>
      <c r="G316" s="4"/>
      <c r="H316" s="4"/>
      <c r="I316" s="4"/>
      <c r="J316" s="4"/>
      <c r="K316" s="102"/>
      <c r="L316" s="4"/>
      <c r="M316" s="4"/>
      <c r="N316" s="4"/>
      <c r="O316" s="4"/>
      <c r="P316" s="103"/>
      <c r="Q316" s="104"/>
      <c r="R316" s="100"/>
      <c r="S316" s="100"/>
      <c r="T316" s="65"/>
      <c r="U316" s="100"/>
      <c r="V316" s="100"/>
      <c r="W316" s="63"/>
      <c r="X316" s="63"/>
      <c r="Y316" s="63"/>
      <c r="Z316" s="63"/>
      <c r="AA316" s="65"/>
      <c r="AB316" s="65"/>
      <c r="AC316" s="65"/>
      <c r="AD316" s="65"/>
      <c r="AE316" s="65"/>
      <c r="AF316" s="100"/>
      <c r="AG316" s="100"/>
      <c r="AH316" s="65"/>
      <c r="AI316" s="57" t="str">
        <f t="shared" si="96"/>
        <v/>
      </c>
      <c r="AJ316" s="57" t="str">
        <f t="shared" si="97"/>
        <v/>
      </c>
      <c r="AK316" s="57" t="str">
        <f t="shared" si="98"/>
        <v/>
      </c>
      <c r="AL316" s="57" t="str">
        <f t="shared" si="99"/>
        <v/>
      </c>
      <c r="AM316" s="57" t="str">
        <f t="shared" si="100"/>
        <v/>
      </c>
      <c r="AN316" s="58" t="str">
        <f>IF(AM316&lt;'Patient Data'!$BG$4,"Labs complete w/in 45 minutes","")</f>
        <v/>
      </c>
      <c r="AO316" s="57" t="str">
        <f t="shared" si="101"/>
        <v/>
      </c>
      <c r="AP316" s="58" t="str">
        <f>IF(AO316&lt;'Patient Data'!$BI$4,"tPA w/in 60 minutes","")</f>
        <v/>
      </c>
      <c r="AQ316" s="58" t="str">
        <f>IF(BM316&lt;'Patient Data'!$BM$4,"tPA w/in 3 hours","")</f>
        <v/>
      </c>
      <c r="AR316" s="58" t="str">
        <f>IF(BF316&lt;'Patient Data'!$BF$4,"LSN within 3.5 hours","")</f>
        <v/>
      </c>
      <c r="AS316" s="58" t="str">
        <f t="shared" si="102"/>
        <v>-0-0-2-26-312</v>
      </c>
      <c r="AT316" s="57" t="str">
        <f t="shared" si="106"/>
        <v/>
      </c>
      <c r="AU316" s="57" t="str">
        <f t="shared" si="107"/>
        <v/>
      </c>
      <c r="AV316" s="57" t="str">
        <f t="shared" si="108"/>
        <v/>
      </c>
      <c r="AW316" s="57" t="str">
        <f t="shared" si="109"/>
        <v/>
      </c>
      <c r="AX316" s="57" t="str">
        <f t="shared" si="110"/>
        <v/>
      </c>
      <c r="AY316" s="57" t="str">
        <f t="shared" si="111"/>
        <v/>
      </c>
      <c r="AZ316" s="57" t="str">
        <f t="shared" si="112"/>
        <v/>
      </c>
      <c r="BA316" s="57" t="str">
        <f t="shared" si="113"/>
        <v/>
      </c>
      <c r="BB316" s="57" t="str">
        <f t="shared" si="114"/>
        <v/>
      </c>
      <c r="BC316" s="57" t="str">
        <f t="shared" si="115"/>
        <v/>
      </c>
      <c r="BD316" s="57" t="str">
        <f t="shared" si="116"/>
        <v/>
      </c>
      <c r="BE316" s="57" t="str">
        <f t="shared" si="117"/>
        <v/>
      </c>
      <c r="BF316" s="17" t="str">
        <f t="shared" si="103"/>
        <v/>
      </c>
      <c r="BG316" s="17" t="str">
        <f>IF(N316="","",AM316-'Patient Data'!$BG$4)</f>
        <v/>
      </c>
      <c r="BH316" s="18"/>
      <c r="BI316" s="17" t="str">
        <f>IF(O316="","",AO316-'Patient Data'!$BI$4)</f>
        <v/>
      </c>
      <c r="BK316" s="18"/>
      <c r="BL316" s="17" t="str">
        <f t="shared" si="104"/>
        <v/>
      </c>
      <c r="BM316" s="17" t="str">
        <f t="shared" si="105"/>
        <v/>
      </c>
      <c r="BN316" s="18"/>
    </row>
    <row r="317" spans="1:66" s="12" customFormat="1" ht="38.25" customHeight="1" thickBot="1">
      <c r="A317" s="47">
        <f t="shared" si="118"/>
        <v>0</v>
      </c>
      <c r="B317" s="47" t="str">
        <f t="shared" si="119"/>
        <v>2-26</v>
      </c>
      <c r="C317" s="32"/>
      <c r="D317" s="84" t="str">
        <f>$A317&amp;"-"&amp;$B317&amp;"-"&amp;TEXT(ROWS(D$5:D317),"000")</f>
        <v>0-2-26-313</v>
      </c>
      <c r="E317" s="101"/>
      <c r="F317" s="4"/>
      <c r="G317" s="4"/>
      <c r="H317" s="4"/>
      <c r="I317" s="4"/>
      <c r="J317" s="4"/>
      <c r="K317" s="102"/>
      <c r="L317" s="4"/>
      <c r="M317" s="4"/>
      <c r="N317" s="4"/>
      <c r="O317" s="4"/>
      <c r="P317" s="103"/>
      <c r="Q317" s="104"/>
      <c r="R317" s="100"/>
      <c r="S317" s="100"/>
      <c r="T317" s="65"/>
      <c r="U317" s="100"/>
      <c r="V317" s="100"/>
      <c r="W317" s="63"/>
      <c r="X317" s="63"/>
      <c r="Y317" s="63"/>
      <c r="Z317" s="63"/>
      <c r="AA317" s="65"/>
      <c r="AB317" s="65"/>
      <c r="AC317" s="65"/>
      <c r="AD317" s="65"/>
      <c r="AE317" s="65"/>
      <c r="AF317" s="100"/>
      <c r="AG317" s="100"/>
      <c r="AH317" s="65"/>
      <c r="AI317" s="57" t="str">
        <f t="shared" si="96"/>
        <v/>
      </c>
      <c r="AJ317" s="57" t="str">
        <f t="shared" si="97"/>
        <v/>
      </c>
      <c r="AK317" s="57" t="str">
        <f t="shared" si="98"/>
        <v/>
      </c>
      <c r="AL317" s="57" t="str">
        <f t="shared" si="99"/>
        <v/>
      </c>
      <c r="AM317" s="57" t="str">
        <f t="shared" si="100"/>
        <v/>
      </c>
      <c r="AN317" s="58" t="str">
        <f>IF(AM317&lt;'Patient Data'!$BG$4,"Labs complete w/in 45 minutes","")</f>
        <v/>
      </c>
      <c r="AO317" s="57" t="str">
        <f t="shared" si="101"/>
        <v/>
      </c>
      <c r="AP317" s="58" t="str">
        <f>IF(AO317&lt;'Patient Data'!$BI$4,"tPA w/in 60 minutes","")</f>
        <v/>
      </c>
      <c r="AQ317" s="58" t="str">
        <f>IF(BM317&lt;'Patient Data'!$BM$4,"tPA w/in 3 hours","")</f>
        <v/>
      </c>
      <c r="AR317" s="58" t="str">
        <f>IF(BF317&lt;'Patient Data'!$BF$4,"LSN within 3.5 hours","")</f>
        <v/>
      </c>
      <c r="AS317" s="58" t="str">
        <f t="shared" si="102"/>
        <v>-0-0-2-26-313</v>
      </c>
      <c r="AT317" s="57" t="str">
        <f t="shared" si="106"/>
        <v/>
      </c>
      <c r="AU317" s="57" t="str">
        <f t="shared" si="107"/>
        <v/>
      </c>
      <c r="AV317" s="57" t="str">
        <f t="shared" si="108"/>
        <v/>
      </c>
      <c r="AW317" s="57" t="str">
        <f t="shared" si="109"/>
        <v/>
      </c>
      <c r="AX317" s="57" t="str">
        <f t="shared" si="110"/>
        <v/>
      </c>
      <c r="AY317" s="57" t="str">
        <f t="shared" si="111"/>
        <v/>
      </c>
      <c r="AZ317" s="57" t="str">
        <f t="shared" si="112"/>
        <v/>
      </c>
      <c r="BA317" s="57" t="str">
        <f t="shared" si="113"/>
        <v/>
      </c>
      <c r="BB317" s="57" t="str">
        <f t="shared" si="114"/>
        <v/>
      </c>
      <c r="BC317" s="57" t="str">
        <f t="shared" si="115"/>
        <v/>
      </c>
      <c r="BD317" s="57" t="str">
        <f t="shared" si="116"/>
        <v/>
      </c>
      <c r="BE317" s="57" t="str">
        <f t="shared" si="117"/>
        <v/>
      </c>
      <c r="BF317" s="17" t="str">
        <f t="shared" si="103"/>
        <v/>
      </c>
      <c r="BG317" s="17" t="str">
        <f>IF(N317="","",AM317-'Patient Data'!$BG$4)</f>
        <v/>
      </c>
      <c r="BH317" s="18"/>
      <c r="BI317" s="17" t="str">
        <f>IF(O317="","",AO317-'Patient Data'!$BI$4)</f>
        <v/>
      </c>
      <c r="BK317" s="18"/>
      <c r="BL317" s="17" t="str">
        <f t="shared" si="104"/>
        <v/>
      </c>
      <c r="BM317" s="17" t="str">
        <f t="shared" si="105"/>
        <v/>
      </c>
      <c r="BN317" s="18"/>
    </row>
    <row r="318" spans="1:66" s="12" customFormat="1" ht="38.25" customHeight="1" thickBot="1">
      <c r="A318" s="47">
        <f t="shared" si="118"/>
        <v>0</v>
      </c>
      <c r="B318" s="47" t="str">
        <f t="shared" si="119"/>
        <v>2-26</v>
      </c>
      <c r="C318" s="32"/>
      <c r="D318" s="84" t="str">
        <f>$A318&amp;"-"&amp;$B318&amp;"-"&amp;TEXT(ROWS(D$5:D318),"000")</f>
        <v>0-2-26-314</v>
      </c>
      <c r="E318" s="101"/>
      <c r="F318" s="4"/>
      <c r="G318" s="4"/>
      <c r="H318" s="4"/>
      <c r="I318" s="4"/>
      <c r="J318" s="4"/>
      <c r="K318" s="102"/>
      <c r="L318" s="4"/>
      <c r="M318" s="4"/>
      <c r="N318" s="4"/>
      <c r="O318" s="4"/>
      <c r="P318" s="103"/>
      <c r="Q318" s="104"/>
      <c r="R318" s="100"/>
      <c r="S318" s="100"/>
      <c r="T318" s="65"/>
      <c r="U318" s="100"/>
      <c r="V318" s="100"/>
      <c r="W318" s="63"/>
      <c r="X318" s="63"/>
      <c r="Y318" s="63"/>
      <c r="Z318" s="63"/>
      <c r="AA318" s="65"/>
      <c r="AB318" s="65"/>
      <c r="AC318" s="65"/>
      <c r="AD318" s="65"/>
      <c r="AE318" s="65"/>
      <c r="AF318" s="100"/>
      <c r="AG318" s="100"/>
      <c r="AH318" s="65"/>
      <c r="AI318" s="57" t="str">
        <f t="shared" si="96"/>
        <v/>
      </c>
      <c r="AJ318" s="57" t="str">
        <f t="shared" si="97"/>
        <v/>
      </c>
      <c r="AK318" s="57" t="str">
        <f t="shared" si="98"/>
        <v/>
      </c>
      <c r="AL318" s="57" t="str">
        <f t="shared" si="99"/>
        <v/>
      </c>
      <c r="AM318" s="57" t="str">
        <f t="shared" si="100"/>
        <v/>
      </c>
      <c r="AN318" s="58" t="str">
        <f>IF(AM318&lt;'Patient Data'!$BG$4,"Labs complete w/in 45 minutes","")</f>
        <v/>
      </c>
      <c r="AO318" s="57" t="str">
        <f t="shared" si="101"/>
        <v/>
      </c>
      <c r="AP318" s="58" t="str">
        <f>IF(AO318&lt;'Patient Data'!$BI$4,"tPA w/in 60 minutes","")</f>
        <v/>
      </c>
      <c r="AQ318" s="58" t="str">
        <f>IF(BM318&lt;'Patient Data'!$BM$4,"tPA w/in 3 hours","")</f>
        <v/>
      </c>
      <c r="AR318" s="58" t="str">
        <f>IF(BF318&lt;'Patient Data'!$BF$4,"LSN within 3.5 hours","")</f>
        <v/>
      </c>
      <c r="AS318" s="58" t="str">
        <f t="shared" si="102"/>
        <v>-0-0-2-26-314</v>
      </c>
      <c r="AT318" s="57" t="str">
        <f t="shared" si="106"/>
        <v/>
      </c>
      <c r="AU318" s="57" t="str">
        <f t="shared" si="107"/>
        <v/>
      </c>
      <c r="AV318" s="57" t="str">
        <f t="shared" si="108"/>
        <v/>
      </c>
      <c r="AW318" s="57" t="str">
        <f t="shared" si="109"/>
        <v/>
      </c>
      <c r="AX318" s="57" t="str">
        <f t="shared" si="110"/>
        <v/>
      </c>
      <c r="AY318" s="57" t="str">
        <f t="shared" si="111"/>
        <v/>
      </c>
      <c r="AZ318" s="57" t="str">
        <f t="shared" si="112"/>
        <v/>
      </c>
      <c r="BA318" s="57" t="str">
        <f t="shared" si="113"/>
        <v/>
      </c>
      <c r="BB318" s="57" t="str">
        <f t="shared" si="114"/>
        <v/>
      </c>
      <c r="BC318" s="57" t="str">
        <f t="shared" si="115"/>
        <v/>
      </c>
      <c r="BD318" s="57" t="str">
        <f t="shared" si="116"/>
        <v/>
      </c>
      <c r="BE318" s="57" t="str">
        <f t="shared" si="117"/>
        <v/>
      </c>
      <c r="BF318" s="17" t="str">
        <f t="shared" si="103"/>
        <v/>
      </c>
      <c r="BG318" s="17" t="str">
        <f>IF(N318="","",AM318-'Patient Data'!$BG$4)</f>
        <v/>
      </c>
      <c r="BH318" s="18"/>
      <c r="BI318" s="17" t="str">
        <f>IF(O318="","",AO318-'Patient Data'!$BI$4)</f>
        <v/>
      </c>
      <c r="BK318" s="18"/>
      <c r="BL318" s="17" t="str">
        <f t="shared" si="104"/>
        <v/>
      </c>
      <c r="BM318" s="17" t="str">
        <f t="shared" si="105"/>
        <v/>
      </c>
      <c r="BN318" s="18"/>
    </row>
    <row r="319" spans="1:66" s="12" customFormat="1" ht="38.25" customHeight="1" thickBot="1">
      <c r="A319" s="47">
        <f t="shared" si="118"/>
        <v>0</v>
      </c>
      <c r="B319" s="47" t="str">
        <f t="shared" si="119"/>
        <v>2-26</v>
      </c>
      <c r="C319" s="32"/>
      <c r="D319" s="84" t="str">
        <f>$A319&amp;"-"&amp;$B319&amp;"-"&amp;TEXT(ROWS(D$5:D319),"000")</f>
        <v>0-2-26-315</v>
      </c>
      <c r="E319" s="101"/>
      <c r="F319" s="4"/>
      <c r="G319" s="4"/>
      <c r="H319" s="4"/>
      <c r="I319" s="4"/>
      <c r="J319" s="4"/>
      <c r="K319" s="102"/>
      <c r="L319" s="4"/>
      <c r="M319" s="4"/>
      <c r="N319" s="4"/>
      <c r="O319" s="4"/>
      <c r="P319" s="103"/>
      <c r="Q319" s="104"/>
      <c r="R319" s="100"/>
      <c r="S319" s="100"/>
      <c r="T319" s="65"/>
      <c r="U319" s="100"/>
      <c r="V319" s="100"/>
      <c r="W319" s="63"/>
      <c r="X319" s="63"/>
      <c r="Y319" s="63"/>
      <c r="Z319" s="63"/>
      <c r="AA319" s="65"/>
      <c r="AB319" s="65"/>
      <c r="AC319" s="65"/>
      <c r="AD319" s="65"/>
      <c r="AE319" s="65"/>
      <c r="AF319" s="100"/>
      <c r="AG319" s="100"/>
      <c r="AH319" s="65"/>
      <c r="AI319" s="57" t="str">
        <f t="shared" si="96"/>
        <v/>
      </c>
      <c r="AJ319" s="57" t="str">
        <f t="shared" si="97"/>
        <v/>
      </c>
      <c r="AK319" s="57" t="str">
        <f t="shared" si="98"/>
        <v/>
      </c>
      <c r="AL319" s="57" t="str">
        <f t="shared" si="99"/>
        <v/>
      </c>
      <c r="AM319" s="57" t="str">
        <f t="shared" si="100"/>
        <v/>
      </c>
      <c r="AN319" s="58" t="str">
        <f>IF(AM319&lt;'Patient Data'!$BG$4,"Labs complete w/in 45 minutes","")</f>
        <v/>
      </c>
      <c r="AO319" s="57" t="str">
        <f t="shared" si="101"/>
        <v/>
      </c>
      <c r="AP319" s="58" t="str">
        <f>IF(AO319&lt;'Patient Data'!$BI$4,"tPA w/in 60 minutes","")</f>
        <v/>
      </c>
      <c r="AQ319" s="58" t="str">
        <f>IF(BM319&lt;'Patient Data'!$BM$4,"tPA w/in 3 hours","")</f>
        <v/>
      </c>
      <c r="AR319" s="58" t="str">
        <f>IF(BF319&lt;'Patient Data'!$BF$4,"LSN within 3.5 hours","")</f>
        <v/>
      </c>
      <c r="AS319" s="58" t="str">
        <f t="shared" si="102"/>
        <v>-0-0-2-26-315</v>
      </c>
      <c r="AT319" s="57" t="str">
        <f t="shared" si="106"/>
        <v/>
      </c>
      <c r="AU319" s="57" t="str">
        <f t="shared" si="107"/>
        <v/>
      </c>
      <c r="AV319" s="57" t="str">
        <f t="shared" si="108"/>
        <v/>
      </c>
      <c r="AW319" s="57" t="str">
        <f t="shared" si="109"/>
        <v/>
      </c>
      <c r="AX319" s="57" t="str">
        <f t="shared" si="110"/>
        <v/>
      </c>
      <c r="AY319" s="57" t="str">
        <f t="shared" si="111"/>
        <v/>
      </c>
      <c r="AZ319" s="57" t="str">
        <f t="shared" si="112"/>
        <v/>
      </c>
      <c r="BA319" s="57" t="str">
        <f t="shared" si="113"/>
        <v/>
      </c>
      <c r="BB319" s="57" t="str">
        <f t="shared" si="114"/>
        <v/>
      </c>
      <c r="BC319" s="57" t="str">
        <f t="shared" si="115"/>
        <v/>
      </c>
      <c r="BD319" s="57" t="str">
        <f t="shared" si="116"/>
        <v/>
      </c>
      <c r="BE319" s="57" t="str">
        <f t="shared" si="117"/>
        <v/>
      </c>
      <c r="BF319" s="17" t="str">
        <f t="shared" si="103"/>
        <v/>
      </c>
      <c r="BG319" s="17" t="str">
        <f>IF(N319="","",AM319-'Patient Data'!$BG$4)</f>
        <v/>
      </c>
      <c r="BH319" s="18"/>
      <c r="BI319" s="17" t="str">
        <f>IF(O319="","",AO319-'Patient Data'!$BI$4)</f>
        <v/>
      </c>
      <c r="BK319" s="18"/>
      <c r="BL319" s="17" t="str">
        <f t="shared" si="104"/>
        <v/>
      </c>
      <c r="BM319" s="17" t="str">
        <f t="shared" si="105"/>
        <v/>
      </c>
      <c r="BN319" s="18"/>
    </row>
    <row r="320" spans="1:66" s="12" customFormat="1" ht="38.25" customHeight="1" thickBot="1">
      <c r="A320" s="47">
        <f t="shared" si="118"/>
        <v>0</v>
      </c>
      <c r="B320" s="47" t="str">
        <f t="shared" si="119"/>
        <v>2-26</v>
      </c>
      <c r="C320" s="32"/>
      <c r="D320" s="84" t="str">
        <f>$A320&amp;"-"&amp;$B320&amp;"-"&amp;TEXT(ROWS(D$5:D320),"000")</f>
        <v>0-2-26-316</v>
      </c>
      <c r="E320" s="101"/>
      <c r="F320" s="4"/>
      <c r="G320" s="4"/>
      <c r="H320" s="4"/>
      <c r="I320" s="4"/>
      <c r="J320" s="4"/>
      <c r="K320" s="102"/>
      <c r="L320" s="4"/>
      <c r="M320" s="4"/>
      <c r="N320" s="4"/>
      <c r="O320" s="4"/>
      <c r="P320" s="103"/>
      <c r="Q320" s="104"/>
      <c r="R320" s="100"/>
      <c r="S320" s="100"/>
      <c r="T320" s="65"/>
      <c r="U320" s="100"/>
      <c r="V320" s="100"/>
      <c r="W320" s="63"/>
      <c r="X320" s="63"/>
      <c r="Y320" s="63"/>
      <c r="Z320" s="63"/>
      <c r="AA320" s="65"/>
      <c r="AB320" s="65"/>
      <c r="AC320" s="65"/>
      <c r="AD320" s="65"/>
      <c r="AE320" s="65"/>
      <c r="AF320" s="100"/>
      <c r="AG320" s="100"/>
      <c r="AH320" s="65"/>
      <c r="AI320" s="57" t="str">
        <f t="shared" si="96"/>
        <v/>
      </c>
      <c r="AJ320" s="57" t="str">
        <f t="shared" si="97"/>
        <v/>
      </c>
      <c r="AK320" s="57" t="str">
        <f t="shared" si="98"/>
        <v/>
      </c>
      <c r="AL320" s="57" t="str">
        <f t="shared" si="99"/>
        <v/>
      </c>
      <c r="AM320" s="57" t="str">
        <f t="shared" si="100"/>
        <v/>
      </c>
      <c r="AN320" s="58" t="str">
        <f>IF(AM320&lt;'Patient Data'!$BG$4,"Labs complete w/in 45 minutes","")</f>
        <v/>
      </c>
      <c r="AO320" s="57" t="str">
        <f t="shared" si="101"/>
        <v/>
      </c>
      <c r="AP320" s="58" t="str">
        <f>IF(AO320&lt;'Patient Data'!$BI$4,"tPA w/in 60 minutes","")</f>
        <v/>
      </c>
      <c r="AQ320" s="58" t="str">
        <f>IF(BM320&lt;'Patient Data'!$BM$4,"tPA w/in 3 hours","")</f>
        <v/>
      </c>
      <c r="AR320" s="58" t="str">
        <f>IF(BF320&lt;'Patient Data'!$BF$4,"LSN within 3.5 hours","")</f>
        <v/>
      </c>
      <c r="AS320" s="58" t="str">
        <f t="shared" si="102"/>
        <v>-0-0-2-26-316</v>
      </c>
      <c r="AT320" s="57" t="str">
        <f t="shared" si="106"/>
        <v/>
      </c>
      <c r="AU320" s="57" t="str">
        <f t="shared" si="107"/>
        <v/>
      </c>
      <c r="AV320" s="57" t="str">
        <f t="shared" si="108"/>
        <v/>
      </c>
      <c r="AW320" s="57" t="str">
        <f t="shared" si="109"/>
        <v/>
      </c>
      <c r="AX320" s="57" t="str">
        <f t="shared" si="110"/>
        <v/>
      </c>
      <c r="AY320" s="57" t="str">
        <f t="shared" si="111"/>
        <v/>
      </c>
      <c r="AZ320" s="57" t="str">
        <f t="shared" si="112"/>
        <v/>
      </c>
      <c r="BA320" s="57" t="str">
        <f t="shared" si="113"/>
        <v/>
      </c>
      <c r="BB320" s="57" t="str">
        <f t="shared" si="114"/>
        <v/>
      </c>
      <c r="BC320" s="57" t="str">
        <f t="shared" si="115"/>
        <v/>
      </c>
      <c r="BD320" s="57" t="str">
        <f t="shared" si="116"/>
        <v/>
      </c>
      <c r="BE320" s="57" t="str">
        <f t="shared" si="117"/>
        <v/>
      </c>
      <c r="BF320" s="17" t="str">
        <f t="shared" si="103"/>
        <v/>
      </c>
      <c r="BG320" s="17" t="str">
        <f>IF(N320="","",AM320-'Patient Data'!$BG$4)</f>
        <v/>
      </c>
      <c r="BH320" s="18"/>
      <c r="BI320" s="17" t="str">
        <f>IF(O320="","",AO320-'Patient Data'!$BI$4)</f>
        <v/>
      </c>
      <c r="BK320" s="18"/>
      <c r="BL320" s="17" t="str">
        <f t="shared" si="104"/>
        <v/>
      </c>
      <c r="BM320" s="17" t="str">
        <f t="shared" si="105"/>
        <v/>
      </c>
      <c r="BN320" s="18"/>
    </row>
    <row r="321" spans="1:66" s="12" customFormat="1" ht="38.25" customHeight="1" thickBot="1">
      <c r="A321" s="47">
        <f t="shared" si="118"/>
        <v>0</v>
      </c>
      <c r="B321" s="47" t="str">
        <f t="shared" si="119"/>
        <v>2-26</v>
      </c>
      <c r="C321" s="32"/>
      <c r="D321" s="84" t="str">
        <f>$A321&amp;"-"&amp;$B321&amp;"-"&amp;TEXT(ROWS(D$5:D321),"000")</f>
        <v>0-2-26-317</v>
      </c>
      <c r="E321" s="101"/>
      <c r="F321" s="4"/>
      <c r="G321" s="4"/>
      <c r="H321" s="4"/>
      <c r="I321" s="4"/>
      <c r="J321" s="4"/>
      <c r="K321" s="102"/>
      <c r="L321" s="4"/>
      <c r="M321" s="4"/>
      <c r="N321" s="4"/>
      <c r="O321" s="4"/>
      <c r="P321" s="103"/>
      <c r="Q321" s="104"/>
      <c r="R321" s="100"/>
      <c r="S321" s="100"/>
      <c r="T321" s="65"/>
      <c r="U321" s="100"/>
      <c r="V321" s="100"/>
      <c r="W321" s="63"/>
      <c r="X321" s="63"/>
      <c r="Y321" s="63"/>
      <c r="Z321" s="63"/>
      <c r="AA321" s="65"/>
      <c r="AB321" s="65"/>
      <c r="AC321" s="65"/>
      <c r="AD321" s="65"/>
      <c r="AE321" s="65"/>
      <c r="AF321" s="100"/>
      <c r="AG321" s="100"/>
      <c r="AH321" s="65"/>
      <c r="AI321" s="57" t="str">
        <f t="shared" si="96"/>
        <v/>
      </c>
      <c r="AJ321" s="57" t="str">
        <f t="shared" si="97"/>
        <v/>
      </c>
      <c r="AK321" s="57" t="str">
        <f t="shared" si="98"/>
        <v/>
      </c>
      <c r="AL321" s="57" t="str">
        <f t="shared" si="99"/>
        <v/>
      </c>
      <c r="AM321" s="57" t="str">
        <f t="shared" si="100"/>
        <v/>
      </c>
      <c r="AN321" s="58" t="str">
        <f>IF(AM321&lt;'Patient Data'!$BG$4,"Labs complete w/in 45 minutes","")</f>
        <v/>
      </c>
      <c r="AO321" s="57" t="str">
        <f t="shared" si="101"/>
        <v/>
      </c>
      <c r="AP321" s="58" t="str">
        <f>IF(AO321&lt;'Patient Data'!$BI$4,"tPA w/in 60 minutes","")</f>
        <v/>
      </c>
      <c r="AQ321" s="58" t="str">
        <f>IF(BM321&lt;'Patient Data'!$BM$4,"tPA w/in 3 hours","")</f>
        <v/>
      </c>
      <c r="AR321" s="58" t="str">
        <f>IF(BF321&lt;'Patient Data'!$BF$4,"LSN within 3.5 hours","")</f>
        <v/>
      </c>
      <c r="AS321" s="58" t="str">
        <f t="shared" si="102"/>
        <v>-0-0-2-26-317</v>
      </c>
      <c r="AT321" s="57" t="str">
        <f t="shared" si="106"/>
        <v/>
      </c>
      <c r="AU321" s="57" t="str">
        <f t="shared" si="107"/>
        <v/>
      </c>
      <c r="AV321" s="57" t="str">
        <f t="shared" si="108"/>
        <v/>
      </c>
      <c r="AW321" s="57" t="str">
        <f t="shared" si="109"/>
        <v/>
      </c>
      <c r="AX321" s="57" t="str">
        <f t="shared" si="110"/>
        <v/>
      </c>
      <c r="AY321" s="57" t="str">
        <f t="shared" si="111"/>
        <v/>
      </c>
      <c r="AZ321" s="57" t="str">
        <f t="shared" si="112"/>
        <v/>
      </c>
      <c r="BA321" s="57" t="str">
        <f t="shared" si="113"/>
        <v/>
      </c>
      <c r="BB321" s="57" t="str">
        <f t="shared" si="114"/>
        <v/>
      </c>
      <c r="BC321" s="57" t="str">
        <f t="shared" si="115"/>
        <v/>
      </c>
      <c r="BD321" s="57" t="str">
        <f t="shared" si="116"/>
        <v/>
      </c>
      <c r="BE321" s="57" t="str">
        <f t="shared" si="117"/>
        <v/>
      </c>
      <c r="BF321" s="17" t="str">
        <f t="shared" si="103"/>
        <v/>
      </c>
      <c r="BG321" s="17" t="str">
        <f>IF(N321="","",AM321-'Patient Data'!$BG$4)</f>
        <v/>
      </c>
      <c r="BH321" s="18"/>
      <c r="BI321" s="17" t="str">
        <f>IF(O321="","",AO321-'Patient Data'!$BI$4)</f>
        <v/>
      </c>
      <c r="BK321" s="18"/>
      <c r="BL321" s="17" t="str">
        <f t="shared" si="104"/>
        <v/>
      </c>
      <c r="BM321" s="17" t="str">
        <f t="shared" si="105"/>
        <v/>
      </c>
      <c r="BN321" s="18"/>
    </row>
    <row r="322" spans="1:66" s="12" customFormat="1" ht="38.25" customHeight="1" thickBot="1">
      <c r="A322" s="47">
        <f t="shared" si="118"/>
        <v>0</v>
      </c>
      <c r="B322" s="47" t="str">
        <f t="shared" si="119"/>
        <v>2-26</v>
      </c>
      <c r="C322" s="32"/>
      <c r="D322" s="84" t="str">
        <f>$A322&amp;"-"&amp;$B322&amp;"-"&amp;TEXT(ROWS(D$5:D322),"000")</f>
        <v>0-2-26-318</v>
      </c>
      <c r="E322" s="101"/>
      <c r="F322" s="4"/>
      <c r="G322" s="4"/>
      <c r="H322" s="4"/>
      <c r="I322" s="4"/>
      <c r="J322" s="4"/>
      <c r="K322" s="102"/>
      <c r="L322" s="4"/>
      <c r="M322" s="4"/>
      <c r="N322" s="4"/>
      <c r="O322" s="4"/>
      <c r="P322" s="103"/>
      <c r="Q322" s="104"/>
      <c r="R322" s="100"/>
      <c r="S322" s="100"/>
      <c r="T322" s="65"/>
      <c r="U322" s="100"/>
      <c r="V322" s="100"/>
      <c r="W322" s="63"/>
      <c r="X322" s="63"/>
      <c r="Y322" s="63"/>
      <c r="Z322" s="63"/>
      <c r="AA322" s="65"/>
      <c r="AB322" s="65"/>
      <c r="AC322" s="65"/>
      <c r="AD322" s="65"/>
      <c r="AE322" s="65"/>
      <c r="AF322" s="100"/>
      <c r="AG322" s="100"/>
      <c r="AH322" s="65"/>
      <c r="AI322" s="57" t="str">
        <f t="shared" si="96"/>
        <v/>
      </c>
      <c r="AJ322" s="57" t="str">
        <f t="shared" si="97"/>
        <v/>
      </c>
      <c r="AK322" s="57" t="str">
        <f t="shared" si="98"/>
        <v/>
      </c>
      <c r="AL322" s="57" t="str">
        <f t="shared" si="99"/>
        <v/>
      </c>
      <c r="AM322" s="57" t="str">
        <f t="shared" si="100"/>
        <v/>
      </c>
      <c r="AN322" s="58" t="str">
        <f>IF(AM322&lt;'Patient Data'!$BG$4,"Labs complete w/in 45 minutes","")</f>
        <v/>
      </c>
      <c r="AO322" s="57" t="str">
        <f t="shared" si="101"/>
        <v/>
      </c>
      <c r="AP322" s="58" t="str">
        <f>IF(AO322&lt;'Patient Data'!$BI$4,"tPA w/in 60 minutes","")</f>
        <v/>
      </c>
      <c r="AQ322" s="58" t="str">
        <f>IF(BM322&lt;'Patient Data'!$BM$4,"tPA w/in 3 hours","")</f>
        <v/>
      </c>
      <c r="AR322" s="58" t="str">
        <f>IF(BF322&lt;'Patient Data'!$BF$4,"LSN within 3.5 hours","")</f>
        <v/>
      </c>
      <c r="AS322" s="58" t="str">
        <f t="shared" si="102"/>
        <v>-0-0-2-26-318</v>
      </c>
      <c r="AT322" s="57" t="str">
        <f t="shared" si="106"/>
        <v/>
      </c>
      <c r="AU322" s="57" t="str">
        <f t="shared" si="107"/>
        <v/>
      </c>
      <c r="AV322" s="57" t="str">
        <f t="shared" si="108"/>
        <v/>
      </c>
      <c r="AW322" s="57" t="str">
        <f t="shared" si="109"/>
        <v/>
      </c>
      <c r="AX322" s="57" t="str">
        <f t="shared" si="110"/>
        <v/>
      </c>
      <c r="AY322" s="57" t="str">
        <f t="shared" si="111"/>
        <v/>
      </c>
      <c r="AZ322" s="57" t="str">
        <f t="shared" si="112"/>
        <v/>
      </c>
      <c r="BA322" s="57" t="str">
        <f t="shared" si="113"/>
        <v/>
      </c>
      <c r="BB322" s="57" t="str">
        <f t="shared" si="114"/>
        <v/>
      </c>
      <c r="BC322" s="57" t="str">
        <f t="shared" si="115"/>
        <v/>
      </c>
      <c r="BD322" s="57" t="str">
        <f t="shared" si="116"/>
        <v/>
      </c>
      <c r="BE322" s="57" t="str">
        <f t="shared" si="117"/>
        <v/>
      </c>
      <c r="BF322" s="17" t="str">
        <f t="shared" si="103"/>
        <v/>
      </c>
      <c r="BG322" s="17" t="str">
        <f>IF(N322="","",AM322-'Patient Data'!$BG$4)</f>
        <v/>
      </c>
      <c r="BH322" s="18"/>
      <c r="BI322" s="17" t="str">
        <f>IF(O322="","",AO322-'Patient Data'!$BI$4)</f>
        <v/>
      </c>
      <c r="BK322" s="18"/>
      <c r="BL322" s="17" t="str">
        <f t="shared" si="104"/>
        <v/>
      </c>
      <c r="BM322" s="17" t="str">
        <f t="shared" si="105"/>
        <v/>
      </c>
      <c r="BN322" s="18"/>
    </row>
    <row r="323" spans="1:66" s="12" customFormat="1" ht="38.25" customHeight="1" thickBot="1">
      <c r="A323" s="47">
        <f t="shared" si="118"/>
        <v>0</v>
      </c>
      <c r="B323" s="47" t="str">
        <f t="shared" si="119"/>
        <v>2-26</v>
      </c>
      <c r="C323" s="32"/>
      <c r="D323" s="84" t="str">
        <f>$A323&amp;"-"&amp;$B323&amp;"-"&amp;TEXT(ROWS(D$5:D323),"000")</f>
        <v>0-2-26-319</v>
      </c>
      <c r="E323" s="101"/>
      <c r="F323" s="4"/>
      <c r="G323" s="4"/>
      <c r="H323" s="4"/>
      <c r="I323" s="4"/>
      <c r="J323" s="4"/>
      <c r="K323" s="102"/>
      <c r="L323" s="4"/>
      <c r="M323" s="4"/>
      <c r="N323" s="4"/>
      <c r="O323" s="4"/>
      <c r="P323" s="103"/>
      <c r="Q323" s="104"/>
      <c r="R323" s="100"/>
      <c r="S323" s="100"/>
      <c r="T323" s="65"/>
      <c r="U323" s="100"/>
      <c r="V323" s="100"/>
      <c r="W323" s="63"/>
      <c r="X323" s="63"/>
      <c r="Y323" s="63"/>
      <c r="Z323" s="63"/>
      <c r="AA323" s="65"/>
      <c r="AB323" s="65"/>
      <c r="AC323" s="65"/>
      <c r="AD323" s="65"/>
      <c r="AE323" s="65"/>
      <c r="AF323" s="100"/>
      <c r="AG323" s="100"/>
      <c r="AH323" s="65"/>
      <c r="AI323" s="57" t="str">
        <f t="shared" si="96"/>
        <v/>
      </c>
      <c r="AJ323" s="57" t="str">
        <f t="shared" si="97"/>
        <v/>
      </c>
      <c r="AK323" s="57" t="str">
        <f t="shared" si="98"/>
        <v/>
      </c>
      <c r="AL323" s="57" t="str">
        <f t="shared" si="99"/>
        <v/>
      </c>
      <c r="AM323" s="57" t="str">
        <f t="shared" si="100"/>
        <v/>
      </c>
      <c r="AN323" s="58" t="str">
        <f>IF(AM323&lt;'Patient Data'!$BG$4,"Labs complete w/in 45 minutes","")</f>
        <v/>
      </c>
      <c r="AO323" s="57" t="str">
        <f t="shared" si="101"/>
        <v/>
      </c>
      <c r="AP323" s="58" t="str">
        <f>IF(AO323&lt;'Patient Data'!$BI$4,"tPA w/in 60 minutes","")</f>
        <v/>
      </c>
      <c r="AQ323" s="58" t="str">
        <f>IF(BM323&lt;'Patient Data'!$BM$4,"tPA w/in 3 hours","")</f>
        <v/>
      </c>
      <c r="AR323" s="58" t="str">
        <f>IF(BF323&lt;'Patient Data'!$BF$4,"LSN within 3.5 hours","")</f>
        <v/>
      </c>
      <c r="AS323" s="58" t="str">
        <f t="shared" si="102"/>
        <v>-0-0-2-26-319</v>
      </c>
      <c r="AT323" s="57" t="str">
        <f t="shared" si="106"/>
        <v/>
      </c>
      <c r="AU323" s="57" t="str">
        <f t="shared" si="107"/>
        <v/>
      </c>
      <c r="AV323" s="57" t="str">
        <f t="shared" si="108"/>
        <v/>
      </c>
      <c r="AW323" s="57" t="str">
        <f t="shared" si="109"/>
        <v/>
      </c>
      <c r="AX323" s="57" t="str">
        <f t="shared" si="110"/>
        <v/>
      </c>
      <c r="AY323" s="57" t="str">
        <f t="shared" si="111"/>
        <v/>
      </c>
      <c r="AZ323" s="57" t="str">
        <f t="shared" si="112"/>
        <v/>
      </c>
      <c r="BA323" s="57" t="str">
        <f t="shared" si="113"/>
        <v/>
      </c>
      <c r="BB323" s="57" t="str">
        <f t="shared" si="114"/>
        <v/>
      </c>
      <c r="BC323" s="57" t="str">
        <f t="shared" si="115"/>
        <v/>
      </c>
      <c r="BD323" s="57" t="str">
        <f t="shared" si="116"/>
        <v/>
      </c>
      <c r="BE323" s="57" t="str">
        <f t="shared" si="117"/>
        <v/>
      </c>
      <c r="BF323" s="17" t="str">
        <f t="shared" si="103"/>
        <v/>
      </c>
      <c r="BG323" s="17" t="str">
        <f>IF(N323="","",AM323-'Patient Data'!$BG$4)</f>
        <v/>
      </c>
      <c r="BH323" s="18"/>
      <c r="BI323" s="17" t="str">
        <f>IF(O323="","",AO323-'Patient Data'!$BI$4)</f>
        <v/>
      </c>
      <c r="BK323" s="18"/>
      <c r="BL323" s="17" t="str">
        <f t="shared" si="104"/>
        <v/>
      </c>
      <c r="BM323" s="17" t="str">
        <f t="shared" si="105"/>
        <v/>
      </c>
      <c r="BN323" s="18"/>
    </row>
    <row r="324" spans="1:66" s="12" customFormat="1" ht="38.25" customHeight="1" thickBot="1">
      <c r="A324" s="47">
        <f t="shared" si="118"/>
        <v>0</v>
      </c>
      <c r="B324" s="47" t="str">
        <f t="shared" si="119"/>
        <v>2-26</v>
      </c>
      <c r="C324" s="32"/>
      <c r="D324" s="84" t="str">
        <f>$A324&amp;"-"&amp;$B324&amp;"-"&amp;TEXT(ROWS(D$5:D324),"000")</f>
        <v>0-2-26-320</v>
      </c>
      <c r="E324" s="101"/>
      <c r="F324" s="4"/>
      <c r="G324" s="4"/>
      <c r="H324" s="4"/>
      <c r="I324" s="4"/>
      <c r="J324" s="4"/>
      <c r="K324" s="102"/>
      <c r="L324" s="4"/>
      <c r="M324" s="4"/>
      <c r="N324" s="4"/>
      <c r="O324" s="4"/>
      <c r="P324" s="103"/>
      <c r="Q324" s="104"/>
      <c r="R324" s="100"/>
      <c r="S324" s="100"/>
      <c r="T324" s="65"/>
      <c r="U324" s="100"/>
      <c r="V324" s="100"/>
      <c r="W324" s="63"/>
      <c r="X324" s="63"/>
      <c r="Y324" s="63"/>
      <c r="Z324" s="63"/>
      <c r="AA324" s="65"/>
      <c r="AB324" s="65"/>
      <c r="AC324" s="65"/>
      <c r="AD324" s="65"/>
      <c r="AE324" s="65"/>
      <c r="AF324" s="100"/>
      <c r="AG324" s="100"/>
      <c r="AH324" s="65"/>
      <c r="AI324" s="57" t="str">
        <f t="shared" si="96"/>
        <v/>
      </c>
      <c r="AJ324" s="57" t="str">
        <f t="shared" si="97"/>
        <v/>
      </c>
      <c r="AK324" s="57" t="str">
        <f t="shared" si="98"/>
        <v/>
      </c>
      <c r="AL324" s="57" t="str">
        <f t="shared" si="99"/>
        <v/>
      </c>
      <c r="AM324" s="57" t="str">
        <f t="shared" si="100"/>
        <v/>
      </c>
      <c r="AN324" s="58" t="str">
        <f>IF(AM324&lt;'Patient Data'!$BG$4,"Labs complete w/in 45 minutes","")</f>
        <v/>
      </c>
      <c r="AO324" s="57" t="str">
        <f t="shared" si="101"/>
        <v/>
      </c>
      <c r="AP324" s="58" t="str">
        <f>IF(AO324&lt;'Patient Data'!$BI$4,"tPA w/in 60 minutes","")</f>
        <v/>
      </c>
      <c r="AQ324" s="58" t="str">
        <f>IF(BM324&lt;'Patient Data'!$BM$4,"tPA w/in 3 hours","")</f>
        <v/>
      </c>
      <c r="AR324" s="58" t="str">
        <f>IF(BF324&lt;'Patient Data'!$BF$4,"LSN within 3.5 hours","")</f>
        <v/>
      </c>
      <c r="AS324" s="58" t="str">
        <f t="shared" si="102"/>
        <v>-0-0-2-26-320</v>
      </c>
      <c r="AT324" s="57" t="str">
        <f t="shared" si="106"/>
        <v/>
      </c>
      <c r="AU324" s="57" t="str">
        <f t="shared" si="107"/>
        <v/>
      </c>
      <c r="AV324" s="57" t="str">
        <f t="shared" si="108"/>
        <v/>
      </c>
      <c r="AW324" s="57" t="str">
        <f t="shared" si="109"/>
        <v/>
      </c>
      <c r="AX324" s="57" t="str">
        <f t="shared" si="110"/>
        <v/>
      </c>
      <c r="AY324" s="57" t="str">
        <f t="shared" si="111"/>
        <v/>
      </c>
      <c r="AZ324" s="57" t="str">
        <f t="shared" si="112"/>
        <v/>
      </c>
      <c r="BA324" s="57" t="str">
        <f t="shared" si="113"/>
        <v/>
      </c>
      <c r="BB324" s="57" t="str">
        <f t="shared" si="114"/>
        <v/>
      </c>
      <c r="BC324" s="57" t="str">
        <f t="shared" si="115"/>
        <v/>
      </c>
      <c r="BD324" s="57" t="str">
        <f t="shared" si="116"/>
        <v/>
      </c>
      <c r="BE324" s="57" t="str">
        <f t="shared" si="117"/>
        <v/>
      </c>
      <c r="BF324" s="17" t="str">
        <f t="shared" si="103"/>
        <v/>
      </c>
      <c r="BG324" s="17" t="str">
        <f>IF(N324="","",AM324-'Patient Data'!$BG$4)</f>
        <v/>
      </c>
      <c r="BH324" s="18"/>
      <c r="BI324" s="17" t="str">
        <f>IF(O324="","",AO324-'Patient Data'!$BI$4)</f>
        <v/>
      </c>
      <c r="BK324" s="18"/>
      <c r="BL324" s="17" t="str">
        <f t="shared" si="104"/>
        <v/>
      </c>
      <c r="BM324" s="17" t="str">
        <f t="shared" si="105"/>
        <v/>
      </c>
      <c r="BN324" s="18"/>
    </row>
    <row r="325" spans="1:66" s="12" customFormat="1" ht="38.25" customHeight="1" thickBot="1">
      <c r="A325" s="47">
        <f t="shared" si="118"/>
        <v>0</v>
      </c>
      <c r="B325" s="47" t="str">
        <f t="shared" si="119"/>
        <v>2-26</v>
      </c>
      <c r="C325" s="32"/>
      <c r="D325" s="84" t="str">
        <f>$A325&amp;"-"&amp;$B325&amp;"-"&amp;TEXT(ROWS(D$5:D325),"000")</f>
        <v>0-2-26-321</v>
      </c>
      <c r="E325" s="101"/>
      <c r="F325" s="4"/>
      <c r="G325" s="4"/>
      <c r="H325" s="4"/>
      <c r="I325" s="4"/>
      <c r="J325" s="4"/>
      <c r="K325" s="102"/>
      <c r="L325" s="4"/>
      <c r="M325" s="4"/>
      <c r="N325" s="4"/>
      <c r="O325" s="4"/>
      <c r="P325" s="103"/>
      <c r="Q325" s="104"/>
      <c r="R325" s="100"/>
      <c r="S325" s="100"/>
      <c r="T325" s="65"/>
      <c r="U325" s="100"/>
      <c r="V325" s="100"/>
      <c r="W325" s="63"/>
      <c r="X325" s="63"/>
      <c r="Y325" s="63"/>
      <c r="Z325" s="63"/>
      <c r="AA325" s="65"/>
      <c r="AB325" s="65"/>
      <c r="AC325" s="65"/>
      <c r="AD325" s="65"/>
      <c r="AE325" s="65"/>
      <c r="AF325" s="100"/>
      <c r="AG325" s="100"/>
      <c r="AH325" s="65"/>
      <c r="AI325" s="57" t="str">
        <f t="shared" ref="AI325:AI388" si="120">IF(OR(ISBLANK(I325),ISBLANK(H325)),"",(IF(I325&lt;$H325,(I325-$H325)+24,(I325-$H325))))</f>
        <v/>
      </c>
      <c r="AJ325" s="57" t="str">
        <f t="shared" ref="AJ325:AJ388" si="121">IF(OR(ISBLANK(H325),ISBLANK(J325)),"",(IF(J325&lt;$H325,(J325-$H325)+24,(J325-$H325))))</f>
        <v/>
      </c>
      <c r="AK325" s="57" t="str">
        <f t="shared" ref="AK325:AK388" si="122">IF(OR(ISBLANK(L325),ISBLANK(H325)),"",(IF(L325&lt;$H325,(L325-$H325)+24,(L325-$H325))))</f>
        <v/>
      </c>
      <c r="AL325" s="57" t="str">
        <f t="shared" ref="AL325:AL388" si="123">IF(OR(ISBLANK(M325),ISBLANK(H325)),"",(IF(M325&lt;$H325,(M325-$H325)+24,(M325-$H325))))</f>
        <v/>
      </c>
      <c r="AM325" s="57" t="str">
        <f t="shared" ref="AM325:AM388" si="124">IF(OR(ISBLANK(N325),ISBLANK(H325)),"",(IF(N325&lt;$H325,(N325-$H325)+24,(N325-$H325))))</f>
        <v/>
      </c>
      <c r="AN325" s="58" t="str">
        <f>IF(AM325&lt;'Patient Data'!$BG$4,"Labs complete w/in 45 minutes","")</f>
        <v/>
      </c>
      <c r="AO325" s="57" t="str">
        <f t="shared" ref="AO325:AO388" si="125">IF(OR(ISBLANK(O325),ISBLANK(H325)),"",(IF(O325&lt;$H325,(O325-$H325)+24,(O325-$H325))))</f>
        <v/>
      </c>
      <c r="AP325" s="58" t="str">
        <f>IF(AO325&lt;'Patient Data'!$BI$4,"tPA w/in 60 minutes","")</f>
        <v/>
      </c>
      <c r="AQ325" s="58" t="str">
        <f>IF(BM325&lt;'Patient Data'!$BM$4,"tPA w/in 3 hours","")</f>
        <v/>
      </c>
      <c r="AR325" s="58" t="str">
        <f>IF(BF325&lt;'Patient Data'!$BF$4,"LSN within 3.5 hours","")</f>
        <v/>
      </c>
      <c r="AS325" s="58" t="str">
        <f t="shared" ref="AS325:AS388" si="126">IF(D325="","",CONCATENATE(C325,"-",A325,"-",D325))</f>
        <v>-0-0-2-26-321</v>
      </c>
      <c r="AT325" s="57" t="str">
        <f t="shared" si="106"/>
        <v/>
      </c>
      <c r="AU325" s="57" t="str">
        <f t="shared" si="107"/>
        <v/>
      </c>
      <c r="AV325" s="57" t="str">
        <f t="shared" si="108"/>
        <v/>
      </c>
      <c r="AW325" s="57" t="str">
        <f t="shared" si="109"/>
        <v/>
      </c>
      <c r="AX325" s="57" t="str">
        <f t="shared" si="110"/>
        <v/>
      </c>
      <c r="AY325" s="57" t="str">
        <f t="shared" si="111"/>
        <v/>
      </c>
      <c r="AZ325" s="57" t="str">
        <f t="shared" si="112"/>
        <v/>
      </c>
      <c r="BA325" s="57" t="str">
        <f t="shared" si="113"/>
        <v/>
      </c>
      <c r="BB325" s="57" t="str">
        <f t="shared" si="114"/>
        <v/>
      </c>
      <c r="BC325" s="57" t="str">
        <f t="shared" si="115"/>
        <v/>
      </c>
      <c r="BD325" s="57" t="str">
        <f t="shared" si="116"/>
        <v/>
      </c>
      <c r="BE325" s="57" t="str">
        <f t="shared" si="117"/>
        <v/>
      </c>
      <c r="BF325" s="17" t="str">
        <f t="shared" ref="BF325:BF388" si="127">IF(F325="","",(IF(H325-F325&lt;0,-(24-(H325-F325)-25),(H325-F325))))</f>
        <v/>
      </c>
      <c r="BG325" s="17" t="str">
        <f>IF(N325="","",AM325-'Patient Data'!$BG$4)</f>
        <v/>
      </c>
      <c r="BH325" s="18"/>
      <c r="BI325" s="17" t="str">
        <f>IF(O325="","",AO325-'Patient Data'!$BI$4)</f>
        <v/>
      </c>
      <c r="BK325" s="18"/>
      <c r="BL325" s="17" t="str">
        <f t="shared" ref="BL325:BL388" si="128">+AR325</f>
        <v/>
      </c>
      <c r="BM325" s="17" t="str">
        <f t="shared" ref="BM325:BM388" si="129">IF(O325="","",O325-F325)</f>
        <v/>
      </c>
      <c r="BN325" s="18"/>
    </row>
    <row r="326" spans="1:66" s="12" customFormat="1" ht="38.25" customHeight="1" thickBot="1">
      <c r="A326" s="47">
        <f t="shared" si="118"/>
        <v>0</v>
      </c>
      <c r="B326" s="47" t="str">
        <f t="shared" si="119"/>
        <v>2-26</v>
      </c>
      <c r="C326" s="32"/>
      <c r="D326" s="84" t="str">
        <f>$A326&amp;"-"&amp;$B326&amp;"-"&amp;TEXT(ROWS(D$5:D326),"000")</f>
        <v>0-2-26-322</v>
      </c>
      <c r="E326" s="101"/>
      <c r="F326" s="4"/>
      <c r="G326" s="4"/>
      <c r="H326" s="4"/>
      <c r="I326" s="4"/>
      <c r="J326" s="4"/>
      <c r="K326" s="102"/>
      <c r="L326" s="4"/>
      <c r="M326" s="4"/>
      <c r="N326" s="4"/>
      <c r="O326" s="4"/>
      <c r="P326" s="103"/>
      <c r="Q326" s="104"/>
      <c r="R326" s="100"/>
      <c r="S326" s="100"/>
      <c r="T326" s="65"/>
      <c r="U326" s="100"/>
      <c r="V326" s="100"/>
      <c r="W326" s="63"/>
      <c r="X326" s="63"/>
      <c r="Y326" s="63"/>
      <c r="Z326" s="63"/>
      <c r="AA326" s="65"/>
      <c r="AB326" s="65"/>
      <c r="AC326" s="65"/>
      <c r="AD326" s="65"/>
      <c r="AE326" s="65"/>
      <c r="AF326" s="100"/>
      <c r="AG326" s="100"/>
      <c r="AH326" s="65"/>
      <c r="AI326" s="57" t="str">
        <f t="shared" si="120"/>
        <v/>
      </c>
      <c r="AJ326" s="57" t="str">
        <f t="shared" si="121"/>
        <v/>
      </c>
      <c r="AK326" s="57" t="str">
        <f t="shared" si="122"/>
        <v/>
      </c>
      <c r="AL326" s="57" t="str">
        <f t="shared" si="123"/>
        <v/>
      </c>
      <c r="AM326" s="57" t="str">
        <f t="shared" si="124"/>
        <v/>
      </c>
      <c r="AN326" s="58" t="str">
        <f>IF(AM326&lt;'Patient Data'!$BG$4,"Labs complete w/in 45 minutes","")</f>
        <v/>
      </c>
      <c r="AO326" s="57" t="str">
        <f t="shared" si="125"/>
        <v/>
      </c>
      <c r="AP326" s="58" t="str">
        <f>IF(AO326&lt;'Patient Data'!$BI$4,"tPA w/in 60 minutes","")</f>
        <v/>
      </c>
      <c r="AQ326" s="58" t="str">
        <f>IF(BM326&lt;'Patient Data'!$BM$4,"tPA w/in 3 hours","")</f>
        <v/>
      </c>
      <c r="AR326" s="58" t="str">
        <f>IF(BF326&lt;'Patient Data'!$BF$4,"LSN within 3.5 hours","")</f>
        <v/>
      </c>
      <c r="AS326" s="58" t="str">
        <f t="shared" si="126"/>
        <v>-0-0-2-26-322</v>
      </c>
      <c r="AT326" s="57" t="str">
        <f t="shared" ref="AT326:AT389" si="130">IF(OR(ISBLANK(AA326),ISBLANK(H326)),"",(IF(AA326&lt;$H326,(AA326-$H326)+24,(AA326-$H326))))</f>
        <v/>
      </c>
      <c r="AU326" s="57" t="str">
        <f t="shared" ref="AU326:AU389" si="131">IF(OR(ISBLANK(AB326),ISBLANK(AA326)),"",(IF(AB326&lt;$AA326,(AB326-$AA326)+24,(AB326-$AA326))))</f>
        <v/>
      </c>
      <c r="AV326" s="57" t="str">
        <f t="shared" ref="AV326:AV389" si="132">IF(OR(ISBLANK(AB326),ISBLANK(AC326)),"",(IF(AC326&lt;$AB326,(AC326-$AB326)+24,(AC326-$AB326))))</f>
        <v/>
      </c>
      <c r="AW326" s="57" t="str">
        <f t="shared" ref="AW326:AW389" si="133">IF(OR(ISBLANK(AC326),ISBLANK(AD326)),"",(IF(AD326&lt;$AC326,(AD326-$AC326)+24,(AD326-$AC326))))</f>
        <v/>
      </c>
      <c r="AX326" s="57" t="str">
        <f t="shared" ref="AX326:AX389" si="134">IF(OR(ISBLANK(AD326),ISBLANK(AE326)),"",(IF(AE326&lt;$AD326,(AE326-$AD326)+24,(AE326-$AD326))))</f>
        <v/>
      </c>
      <c r="AY326" s="57" t="str">
        <f t="shared" ref="AY326:AY389" si="135">IF(OR(ISBLANK(AE326),ISBLANK(AC326)),"",(IF(AE326&lt;$AC326,(AE326-$AC326)+24,(AE326-$AC326))))</f>
        <v/>
      </c>
      <c r="AZ326" s="57" t="str">
        <f t="shared" ref="AZ326:AZ389" si="136">IF(OR(ISBLANK(H326),ISBLANK(AE326)),"",(IF(AE326&lt;$H326,(AE326-$H326)+24,(AE326-$H326))))</f>
        <v/>
      </c>
      <c r="BA326" s="57" t="str">
        <f t="shared" ref="BA326:BA389" si="137">IF(OR(ISBLANK(H326),ISBLANK(AB326)),"",(IF(AB326&lt;$H326,(AB326-$H326)+24,(AB326-$H326))))</f>
        <v/>
      </c>
      <c r="BB326" s="57" t="str">
        <f t="shared" ref="BB326:BB389" si="138">IF(OR(ISBLANK(AB326),ISBLANK(AE326)),"",(IF(AE326&lt;$AB326,(AE326-$AB326)+24,(AE326-$AB326))))</f>
        <v/>
      </c>
      <c r="BC326" s="57" t="str">
        <f t="shared" ref="BC326:BC389" si="139">IF(OR(ISBLANK(H326),ISBLANK(T326)),"",(IF(T326&lt;$H326,(T326-$H326)+24,(T326-$H326))))</f>
        <v/>
      </c>
      <c r="BD326" s="57" t="str">
        <f t="shared" ref="BD326:BD389" si="140">IF(OR(ISBLANK(F326),ISBLANK(G326)),"",(IF(G326&lt;$F326,(G326-$F326)+24,(G326-$F326))))</f>
        <v/>
      </c>
      <c r="BE326" s="57" t="str">
        <f t="shared" ref="BE326:BE389" si="141">IF(OR(ISBLANK(G326),ISBLANK(H326)),"",(IF(H326&lt;$G326,(H326-$G326)+24,(H326-$G326))))</f>
        <v/>
      </c>
      <c r="BF326" s="17" t="str">
        <f t="shared" si="127"/>
        <v/>
      </c>
      <c r="BG326" s="17" t="str">
        <f>IF(N326="","",AM326-'Patient Data'!$BG$4)</f>
        <v/>
      </c>
      <c r="BH326" s="18"/>
      <c r="BI326" s="17" t="str">
        <f>IF(O326="","",AO326-'Patient Data'!$BI$4)</f>
        <v/>
      </c>
      <c r="BK326" s="18"/>
      <c r="BL326" s="17" t="str">
        <f t="shared" si="128"/>
        <v/>
      </c>
      <c r="BM326" s="17" t="str">
        <f t="shared" si="129"/>
        <v/>
      </c>
      <c r="BN326" s="18"/>
    </row>
    <row r="327" spans="1:66" s="12" customFormat="1" ht="38.25" customHeight="1" thickBot="1">
      <c r="A327" s="47">
        <f t="shared" ref="A327:A390" si="142">+$A$5</f>
        <v>0</v>
      </c>
      <c r="B327" s="47" t="str">
        <f t="shared" ref="B327:B390" si="143">+$B$5</f>
        <v>2-26</v>
      </c>
      <c r="C327" s="32"/>
      <c r="D327" s="84" t="str">
        <f>$A327&amp;"-"&amp;$B327&amp;"-"&amp;TEXT(ROWS(D$5:D327),"000")</f>
        <v>0-2-26-323</v>
      </c>
      <c r="E327" s="101"/>
      <c r="F327" s="4"/>
      <c r="G327" s="4"/>
      <c r="H327" s="4"/>
      <c r="I327" s="4"/>
      <c r="J327" s="4"/>
      <c r="K327" s="102"/>
      <c r="L327" s="4"/>
      <c r="M327" s="4"/>
      <c r="N327" s="4"/>
      <c r="O327" s="4"/>
      <c r="P327" s="103"/>
      <c r="Q327" s="104"/>
      <c r="R327" s="100"/>
      <c r="S327" s="100"/>
      <c r="T327" s="65"/>
      <c r="U327" s="100"/>
      <c r="V327" s="100"/>
      <c r="W327" s="63"/>
      <c r="X327" s="63"/>
      <c r="Y327" s="63"/>
      <c r="Z327" s="63"/>
      <c r="AA327" s="65"/>
      <c r="AB327" s="65"/>
      <c r="AC327" s="65"/>
      <c r="AD327" s="65"/>
      <c r="AE327" s="65"/>
      <c r="AF327" s="100"/>
      <c r="AG327" s="100"/>
      <c r="AH327" s="65"/>
      <c r="AI327" s="57" t="str">
        <f t="shared" si="120"/>
        <v/>
      </c>
      <c r="AJ327" s="57" t="str">
        <f t="shared" si="121"/>
        <v/>
      </c>
      <c r="AK327" s="57" t="str">
        <f t="shared" si="122"/>
        <v/>
      </c>
      <c r="AL327" s="57" t="str">
        <f t="shared" si="123"/>
        <v/>
      </c>
      <c r="AM327" s="57" t="str">
        <f t="shared" si="124"/>
        <v/>
      </c>
      <c r="AN327" s="58" t="str">
        <f>IF(AM327&lt;'Patient Data'!$BG$4,"Labs complete w/in 45 minutes","")</f>
        <v/>
      </c>
      <c r="AO327" s="57" t="str">
        <f t="shared" si="125"/>
        <v/>
      </c>
      <c r="AP327" s="58" t="str">
        <f>IF(AO327&lt;'Patient Data'!$BI$4,"tPA w/in 60 minutes","")</f>
        <v/>
      </c>
      <c r="AQ327" s="58" t="str">
        <f>IF(BM327&lt;'Patient Data'!$BM$4,"tPA w/in 3 hours","")</f>
        <v/>
      </c>
      <c r="AR327" s="58" t="str">
        <f>IF(BF327&lt;'Patient Data'!$BF$4,"LSN within 3.5 hours","")</f>
        <v/>
      </c>
      <c r="AS327" s="58" t="str">
        <f t="shared" si="126"/>
        <v>-0-0-2-26-323</v>
      </c>
      <c r="AT327" s="57" t="str">
        <f t="shared" si="130"/>
        <v/>
      </c>
      <c r="AU327" s="57" t="str">
        <f t="shared" si="131"/>
        <v/>
      </c>
      <c r="AV327" s="57" t="str">
        <f t="shared" si="132"/>
        <v/>
      </c>
      <c r="AW327" s="57" t="str">
        <f t="shared" si="133"/>
        <v/>
      </c>
      <c r="AX327" s="57" t="str">
        <f t="shared" si="134"/>
        <v/>
      </c>
      <c r="AY327" s="57" t="str">
        <f t="shared" si="135"/>
        <v/>
      </c>
      <c r="AZ327" s="57" t="str">
        <f t="shared" si="136"/>
        <v/>
      </c>
      <c r="BA327" s="57" t="str">
        <f t="shared" si="137"/>
        <v/>
      </c>
      <c r="BB327" s="57" t="str">
        <f t="shared" si="138"/>
        <v/>
      </c>
      <c r="BC327" s="57" t="str">
        <f t="shared" si="139"/>
        <v/>
      </c>
      <c r="BD327" s="57" t="str">
        <f t="shared" si="140"/>
        <v/>
      </c>
      <c r="BE327" s="57" t="str">
        <f t="shared" si="141"/>
        <v/>
      </c>
      <c r="BF327" s="17" t="str">
        <f t="shared" si="127"/>
        <v/>
      </c>
      <c r="BG327" s="17" t="str">
        <f>IF(N327="","",AM327-'Patient Data'!$BG$4)</f>
        <v/>
      </c>
      <c r="BH327" s="18"/>
      <c r="BI327" s="17" t="str">
        <f>IF(O327="","",AO327-'Patient Data'!$BI$4)</f>
        <v/>
      </c>
      <c r="BK327" s="18"/>
      <c r="BL327" s="17" t="str">
        <f t="shared" si="128"/>
        <v/>
      </c>
      <c r="BM327" s="17" t="str">
        <f t="shared" si="129"/>
        <v/>
      </c>
      <c r="BN327" s="18"/>
    </row>
    <row r="328" spans="1:66" s="12" customFormat="1" ht="38.25" customHeight="1" thickBot="1">
      <c r="A328" s="47">
        <f t="shared" si="142"/>
        <v>0</v>
      </c>
      <c r="B328" s="47" t="str">
        <f t="shared" si="143"/>
        <v>2-26</v>
      </c>
      <c r="C328" s="32"/>
      <c r="D328" s="84" t="str">
        <f>$A328&amp;"-"&amp;$B328&amp;"-"&amp;TEXT(ROWS(D$5:D328),"000")</f>
        <v>0-2-26-324</v>
      </c>
      <c r="E328" s="101"/>
      <c r="F328" s="4"/>
      <c r="G328" s="4"/>
      <c r="H328" s="4"/>
      <c r="I328" s="4"/>
      <c r="J328" s="4"/>
      <c r="K328" s="102"/>
      <c r="L328" s="4"/>
      <c r="M328" s="4"/>
      <c r="N328" s="4"/>
      <c r="O328" s="4"/>
      <c r="P328" s="103"/>
      <c r="Q328" s="104"/>
      <c r="R328" s="100"/>
      <c r="S328" s="100"/>
      <c r="T328" s="65"/>
      <c r="U328" s="100"/>
      <c r="V328" s="100"/>
      <c r="W328" s="63"/>
      <c r="X328" s="63"/>
      <c r="Y328" s="63"/>
      <c r="Z328" s="63"/>
      <c r="AA328" s="65"/>
      <c r="AB328" s="65"/>
      <c r="AC328" s="65"/>
      <c r="AD328" s="65"/>
      <c r="AE328" s="65"/>
      <c r="AF328" s="100"/>
      <c r="AG328" s="100"/>
      <c r="AH328" s="65"/>
      <c r="AI328" s="57" t="str">
        <f t="shared" si="120"/>
        <v/>
      </c>
      <c r="AJ328" s="57" t="str">
        <f t="shared" si="121"/>
        <v/>
      </c>
      <c r="AK328" s="57" t="str">
        <f t="shared" si="122"/>
        <v/>
      </c>
      <c r="AL328" s="57" t="str">
        <f t="shared" si="123"/>
        <v/>
      </c>
      <c r="AM328" s="57" t="str">
        <f t="shared" si="124"/>
        <v/>
      </c>
      <c r="AN328" s="58" t="str">
        <f>IF(AM328&lt;'Patient Data'!$BG$4,"Labs complete w/in 45 minutes","")</f>
        <v/>
      </c>
      <c r="AO328" s="57" t="str">
        <f t="shared" si="125"/>
        <v/>
      </c>
      <c r="AP328" s="58" t="str">
        <f>IF(AO328&lt;'Patient Data'!$BI$4,"tPA w/in 60 minutes","")</f>
        <v/>
      </c>
      <c r="AQ328" s="58" t="str">
        <f>IF(BM328&lt;'Patient Data'!$BM$4,"tPA w/in 3 hours","")</f>
        <v/>
      </c>
      <c r="AR328" s="58" t="str">
        <f>IF(BF328&lt;'Patient Data'!$BF$4,"LSN within 3.5 hours","")</f>
        <v/>
      </c>
      <c r="AS328" s="58" t="str">
        <f t="shared" si="126"/>
        <v>-0-0-2-26-324</v>
      </c>
      <c r="AT328" s="57" t="str">
        <f t="shared" si="130"/>
        <v/>
      </c>
      <c r="AU328" s="57" t="str">
        <f t="shared" si="131"/>
        <v/>
      </c>
      <c r="AV328" s="57" t="str">
        <f t="shared" si="132"/>
        <v/>
      </c>
      <c r="AW328" s="57" t="str">
        <f t="shared" si="133"/>
        <v/>
      </c>
      <c r="AX328" s="57" t="str">
        <f t="shared" si="134"/>
        <v/>
      </c>
      <c r="AY328" s="57" t="str">
        <f t="shared" si="135"/>
        <v/>
      </c>
      <c r="AZ328" s="57" t="str">
        <f t="shared" si="136"/>
        <v/>
      </c>
      <c r="BA328" s="57" t="str">
        <f t="shared" si="137"/>
        <v/>
      </c>
      <c r="BB328" s="57" t="str">
        <f t="shared" si="138"/>
        <v/>
      </c>
      <c r="BC328" s="57" t="str">
        <f t="shared" si="139"/>
        <v/>
      </c>
      <c r="BD328" s="57" t="str">
        <f t="shared" si="140"/>
        <v/>
      </c>
      <c r="BE328" s="57" t="str">
        <f t="shared" si="141"/>
        <v/>
      </c>
      <c r="BF328" s="17" t="str">
        <f t="shared" si="127"/>
        <v/>
      </c>
      <c r="BG328" s="17" t="str">
        <f>IF(N328="","",AM328-'Patient Data'!$BG$4)</f>
        <v/>
      </c>
      <c r="BH328" s="18"/>
      <c r="BI328" s="17" t="str">
        <f>IF(O328="","",AO328-'Patient Data'!$BI$4)</f>
        <v/>
      </c>
      <c r="BK328" s="18"/>
      <c r="BL328" s="17" t="str">
        <f t="shared" si="128"/>
        <v/>
      </c>
      <c r="BM328" s="17" t="str">
        <f t="shared" si="129"/>
        <v/>
      </c>
      <c r="BN328" s="18"/>
    </row>
    <row r="329" spans="1:66" s="12" customFormat="1" ht="38.25" customHeight="1" thickBot="1">
      <c r="A329" s="47">
        <f t="shared" si="142"/>
        <v>0</v>
      </c>
      <c r="B329" s="47" t="str">
        <f t="shared" si="143"/>
        <v>2-26</v>
      </c>
      <c r="C329" s="32"/>
      <c r="D329" s="84" t="str">
        <f>$A329&amp;"-"&amp;$B329&amp;"-"&amp;TEXT(ROWS(D$5:D329),"000")</f>
        <v>0-2-26-325</v>
      </c>
      <c r="E329" s="101"/>
      <c r="F329" s="4"/>
      <c r="G329" s="4"/>
      <c r="H329" s="4"/>
      <c r="I329" s="4"/>
      <c r="J329" s="4"/>
      <c r="K329" s="102"/>
      <c r="L329" s="4"/>
      <c r="M329" s="4"/>
      <c r="N329" s="4"/>
      <c r="O329" s="4"/>
      <c r="P329" s="103"/>
      <c r="Q329" s="104"/>
      <c r="R329" s="100"/>
      <c r="S329" s="100"/>
      <c r="T329" s="65"/>
      <c r="U329" s="100"/>
      <c r="V329" s="100"/>
      <c r="W329" s="63"/>
      <c r="X329" s="63"/>
      <c r="Y329" s="63"/>
      <c r="Z329" s="63"/>
      <c r="AA329" s="65"/>
      <c r="AB329" s="65"/>
      <c r="AC329" s="65"/>
      <c r="AD329" s="65"/>
      <c r="AE329" s="65"/>
      <c r="AF329" s="100"/>
      <c r="AG329" s="100"/>
      <c r="AH329" s="65"/>
      <c r="AI329" s="57" t="str">
        <f t="shared" si="120"/>
        <v/>
      </c>
      <c r="AJ329" s="57" t="str">
        <f t="shared" si="121"/>
        <v/>
      </c>
      <c r="AK329" s="57" t="str">
        <f t="shared" si="122"/>
        <v/>
      </c>
      <c r="AL329" s="57" t="str">
        <f t="shared" si="123"/>
        <v/>
      </c>
      <c r="AM329" s="57" t="str">
        <f t="shared" si="124"/>
        <v/>
      </c>
      <c r="AN329" s="58" t="str">
        <f>IF(AM329&lt;'Patient Data'!$BG$4,"Labs complete w/in 45 minutes","")</f>
        <v/>
      </c>
      <c r="AO329" s="57" t="str">
        <f t="shared" si="125"/>
        <v/>
      </c>
      <c r="AP329" s="58" t="str">
        <f>IF(AO329&lt;'Patient Data'!$BI$4,"tPA w/in 60 minutes","")</f>
        <v/>
      </c>
      <c r="AQ329" s="58" t="str">
        <f>IF(BM329&lt;'Patient Data'!$BM$4,"tPA w/in 3 hours","")</f>
        <v/>
      </c>
      <c r="AR329" s="58" t="str">
        <f>IF(BF329&lt;'Patient Data'!$BF$4,"LSN within 3.5 hours","")</f>
        <v/>
      </c>
      <c r="AS329" s="58" t="str">
        <f t="shared" si="126"/>
        <v>-0-0-2-26-325</v>
      </c>
      <c r="AT329" s="57" t="str">
        <f t="shared" si="130"/>
        <v/>
      </c>
      <c r="AU329" s="57" t="str">
        <f t="shared" si="131"/>
        <v/>
      </c>
      <c r="AV329" s="57" t="str">
        <f t="shared" si="132"/>
        <v/>
      </c>
      <c r="AW329" s="57" t="str">
        <f t="shared" si="133"/>
        <v/>
      </c>
      <c r="AX329" s="57" t="str">
        <f t="shared" si="134"/>
        <v/>
      </c>
      <c r="AY329" s="57" t="str">
        <f t="shared" si="135"/>
        <v/>
      </c>
      <c r="AZ329" s="57" t="str">
        <f t="shared" si="136"/>
        <v/>
      </c>
      <c r="BA329" s="57" t="str">
        <f t="shared" si="137"/>
        <v/>
      </c>
      <c r="BB329" s="57" t="str">
        <f t="shared" si="138"/>
        <v/>
      </c>
      <c r="BC329" s="57" t="str">
        <f t="shared" si="139"/>
        <v/>
      </c>
      <c r="BD329" s="57" t="str">
        <f t="shared" si="140"/>
        <v/>
      </c>
      <c r="BE329" s="57" t="str">
        <f t="shared" si="141"/>
        <v/>
      </c>
      <c r="BF329" s="17" t="str">
        <f t="shared" si="127"/>
        <v/>
      </c>
      <c r="BG329" s="17" t="str">
        <f>IF(N329="","",AM329-'Patient Data'!$BG$4)</f>
        <v/>
      </c>
      <c r="BH329" s="18"/>
      <c r="BI329" s="17" t="str">
        <f>IF(O329="","",AO329-'Patient Data'!$BI$4)</f>
        <v/>
      </c>
      <c r="BK329" s="18"/>
      <c r="BL329" s="17" t="str">
        <f t="shared" si="128"/>
        <v/>
      </c>
      <c r="BM329" s="17" t="str">
        <f t="shared" si="129"/>
        <v/>
      </c>
      <c r="BN329" s="18"/>
    </row>
    <row r="330" spans="1:66" s="12" customFormat="1" ht="38.25" customHeight="1" thickBot="1">
      <c r="A330" s="47">
        <f t="shared" si="142"/>
        <v>0</v>
      </c>
      <c r="B330" s="47" t="str">
        <f t="shared" si="143"/>
        <v>2-26</v>
      </c>
      <c r="C330" s="32"/>
      <c r="D330" s="84" t="str">
        <f>$A330&amp;"-"&amp;$B330&amp;"-"&amp;TEXT(ROWS(D$5:D330),"000")</f>
        <v>0-2-26-326</v>
      </c>
      <c r="E330" s="101"/>
      <c r="F330" s="4"/>
      <c r="G330" s="4"/>
      <c r="H330" s="4"/>
      <c r="I330" s="4"/>
      <c r="J330" s="4"/>
      <c r="K330" s="102"/>
      <c r="L330" s="4"/>
      <c r="M330" s="4"/>
      <c r="N330" s="4"/>
      <c r="O330" s="4"/>
      <c r="P330" s="103"/>
      <c r="Q330" s="104"/>
      <c r="R330" s="100"/>
      <c r="S330" s="100"/>
      <c r="T330" s="65"/>
      <c r="U330" s="100"/>
      <c r="V330" s="100"/>
      <c r="W330" s="63"/>
      <c r="X330" s="63"/>
      <c r="Y330" s="63"/>
      <c r="Z330" s="63"/>
      <c r="AA330" s="65"/>
      <c r="AB330" s="65"/>
      <c r="AC330" s="65"/>
      <c r="AD330" s="65"/>
      <c r="AE330" s="65"/>
      <c r="AF330" s="100"/>
      <c r="AG330" s="100"/>
      <c r="AH330" s="65"/>
      <c r="AI330" s="57" t="str">
        <f t="shared" si="120"/>
        <v/>
      </c>
      <c r="AJ330" s="57" t="str">
        <f t="shared" si="121"/>
        <v/>
      </c>
      <c r="AK330" s="57" t="str">
        <f t="shared" si="122"/>
        <v/>
      </c>
      <c r="AL330" s="57" t="str">
        <f t="shared" si="123"/>
        <v/>
      </c>
      <c r="AM330" s="57" t="str">
        <f t="shared" si="124"/>
        <v/>
      </c>
      <c r="AN330" s="58" t="str">
        <f>IF(AM330&lt;'Patient Data'!$BG$4,"Labs complete w/in 45 minutes","")</f>
        <v/>
      </c>
      <c r="AO330" s="57" t="str">
        <f t="shared" si="125"/>
        <v/>
      </c>
      <c r="AP330" s="58" t="str">
        <f>IF(AO330&lt;'Patient Data'!$BI$4,"tPA w/in 60 minutes","")</f>
        <v/>
      </c>
      <c r="AQ330" s="58" t="str">
        <f>IF(BM330&lt;'Patient Data'!$BM$4,"tPA w/in 3 hours","")</f>
        <v/>
      </c>
      <c r="AR330" s="58" t="str">
        <f>IF(BF330&lt;'Patient Data'!$BF$4,"LSN within 3.5 hours","")</f>
        <v/>
      </c>
      <c r="AS330" s="58" t="str">
        <f t="shared" si="126"/>
        <v>-0-0-2-26-326</v>
      </c>
      <c r="AT330" s="57" t="str">
        <f t="shared" si="130"/>
        <v/>
      </c>
      <c r="AU330" s="57" t="str">
        <f t="shared" si="131"/>
        <v/>
      </c>
      <c r="AV330" s="57" t="str">
        <f t="shared" si="132"/>
        <v/>
      </c>
      <c r="AW330" s="57" t="str">
        <f t="shared" si="133"/>
        <v/>
      </c>
      <c r="AX330" s="57" t="str">
        <f t="shared" si="134"/>
        <v/>
      </c>
      <c r="AY330" s="57" t="str">
        <f t="shared" si="135"/>
        <v/>
      </c>
      <c r="AZ330" s="57" t="str">
        <f t="shared" si="136"/>
        <v/>
      </c>
      <c r="BA330" s="57" t="str">
        <f t="shared" si="137"/>
        <v/>
      </c>
      <c r="BB330" s="57" t="str">
        <f t="shared" si="138"/>
        <v/>
      </c>
      <c r="BC330" s="57" t="str">
        <f t="shared" si="139"/>
        <v/>
      </c>
      <c r="BD330" s="57" t="str">
        <f t="shared" si="140"/>
        <v/>
      </c>
      <c r="BE330" s="57" t="str">
        <f t="shared" si="141"/>
        <v/>
      </c>
      <c r="BF330" s="17" t="str">
        <f t="shared" si="127"/>
        <v/>
      </c>
      <c r="BG330" s="17" t="str">
        <f>IF(N330="","",AM330-'Patient Data'!$BG$4)</f>
        <v/>
      </c>
      <c r="BH330" s="18"/>
      <c r="BI330" s="17" t="str">
        <f>IF(O330="","",AO330-'Patient Data'!$BI$4)</f>
        <v/>
      </c>
      <c r="BK330" s="18"/>
      <c r="BL330" s="17" t="str">
        <f t="shared" si="128"/>
        <v/>
      </c>
      <c r="BM330" s="17" t="str">
        <f t="shared" si="129"/>
        <v/>
      </c>
      <c r="BN330" s="18"/>
    </row>
    <row r="331" spans="1:66" s="12" customFormat="1" ht="38.25" customHeight="1" thickBot="1">
      <c r="A331" s="47">
        <f t="shared" si="142"/>
        <v>0</v>
      </c>
      <c r="B331" s="47" t="str">
        <f t="shared" si="143"/>
        <v>2-26</v>
      </c>
      <c r="C331" s="32"/>
      <c r="D331" s="84" t="str">
        <f>$A331&amp;"-"&amp;$B331&amp;"-"&amp;TEXT(ROWS(D$5:D331),"000")</f>
        <v>0-2-26-327</v>
      </c>
      <c r="E331" s="101"/>
      <c r="F331" s="4"/>
      <c r="G331" s="4"/>
      <c r="H331" s="4"/>
      <c r="I331" s="4"/>
      <c r="J331" s="4"/>
      <c r="K331" s="102"/>
      <c r="L331" s="4"/>
      <c r="M331" s="4"/>
      <c r="N331" s="4"/>
      <c r="O331" s="4"/>
      <c r="P331" s="103"/>
      <c r="Q331" s="104"/>
      <c r="R331" s="100"/>
      <c r="S331" s="100"/>
      <c r="T331" s="65"/>
      <c r="U331" s="100"/>
      <c r="V331" s="100"/>
      <c r="W331" s="63"/>
      <c r="X331" s="63"/>
      <c r="Y331" s="63"/>
      <c r="Z331" s="63"/>
      <c r="AA331" s="65"/>
      <c r="AB331" s="65"/>
      <c r="AC331" s="65"/>
      <c r="AD331" s="65"/>
      <c r="AE331" s="65"/>
      <c r="AF331" s="100"/>
      <c r="AG331" s="100"/>
      <c r="AH331" s="65"/>
      <c r="AI331" s="57" t="str">
        <f t="shared" si="120"/>
        <v/>
      </c>
      <c r="AJ331" s="57" t="str">
        <f t="shared" si="121"/>
        <v/>
      </c>
      <c r="AK331" s="57" t="str">
        <f t="shared" si="122"/>
        <v/>
      </c>
      <c r="AL331" s="57" t="str">
        <f t="shared" si="123"/>
        <v/>
      </c>
      <c r="AM331" s="57" t="str">
        <f t="shared" si="124"/>
        <v/>
      </c>
      <c r="AN331" s="58" t="str">
        <f>IF(AM331&lt;'Patient Data'!$BG$4,"Labs complete w/in 45 minutes","")</f>
        <v/>
      </c>
      <c r="AO331" s="57" t="str">
        <f t="shared" si="125"/>
        <v/>
      </c>
      <c r="AP331" s="58" t="str">
        <f>IF(AO331&lt;'Patient Data'!$BI$4,"tPA w/in 60 minutes","")</f>
        <v/>
      </c>
      <c r="AQ331" s="58" t="str">
        <f>IF(BM331&lt;'Patient Data'!$BM$4,"tPA w/in 3 hours","")</f>
        <v/>
      </c>
      <c r="AR331" s="58" t="str">
        <f>IF(BF331&lt;'Patient Data'!$BF$4,"LSN within 3.5 hours","")</f>
        <v/>
      </c>
      <c r="AS331" s="58" t="str">
        <f t="shared" si="126"/>
        <v>-0-0-2-26-327</v>
      </c>
      <c r="AT331" s="57" t="str">
        <f t="shared" si="130"/>
        <v/>
      </c>
      <c r="AU331" s="57" t="str">
        <f t="shared" si="131"/>
        <v/>
      </c>
      <c r="AV331" s="57" t="str">
        <f t="shared" si="132"/>
        <v/>
      </c>
      <c r="AW331" s="57" t="str">
        <f t="shared" si="133"/>
        <v/>
      </c>
      <c r="AX331" s="57" t="str">
        <f t="shared" si="134"/>
        <v/>
      </c>
      <c r="AY331" s="57" t="str">
        <f t="shared" si="135"/>
        <v/>
      </c>
      <c r="AZ331" s="57" t="str">
        <f t="shared" si="136"/>
        <v/>
      </c>
      <c r="BA331" s="57" t="str">
        <f t="shared" si="137"/>
        <v/>
      </c>
      <c r="BB331" s="57" t="str">
        <f t="shared" si="138"/>
        <v/>
      </c>
      <c r="BC331" s="57" t="str">
        <f t="shared" si="139"/>
        <v/>
      </c>
      <c r="BD331" s="57" t="str">
        <f t="shared" si="140"/>
        <v/>
      </c>
      <c r="BE331" s="57" t="str">
        <f t="shared" si="141"/>
        <v/>
      </c>
      <c r="BF331" s="17" t="str">
        <f t="shared" si="127"/>
        <v/>
      </c>
      <c r="BG331" s="17" t="str">
        <f>IF(N331="","",AM331-'Patient Data'!$BG$4)</f>
        <v/>
      </c>
      <c r="BH331" s="18"/>
      <c r="BI331" s="17" t="str">
        <f>IF(O331="","",AO331-'Patient Data'!$BI$4)</f>
        <v/>
      </c>
      <c r="BK331" s="18"/>
      <c r="BL331" s="17" t="str">
        <f t="shared" si="128"/>
        <v/>
      </c>
      <c r="BM331" s="17" t="str">
        <f t="shared" si="129"/>
        <v/>
      </c>
      <c r="BN331" s="18"/>
    </row>
    <row r="332" spans="1:66" s="12" customFormat="1" ht="38.25" customHeight="1" thickBot="1">
      <c r="A332" s="47">
        <f t="shared" si="142"/>
        <v>0</v>
      </c>
      <c r="B332" s="47" t="str">
        <f t="shared" si="143"/>
        <v>2-26</v>
      </c>
      <c r="C332" s="32"/>
      <c r="D332" s="84" t="str">
        <f>$A332&amp;"-"&amp;$B332&amp;"-"&amp;TEXT(ROWS(D$5:D332),"000")</f>
        <v>0-2-26-328</v>
      </c>
      <c r="E332" s="101"/>
      <c r="F332" s="4"/>
      <c r="G332" s="4"/>
      <c r="H332" s="4"/>
      <c r="I332" s="4"/>
      <c r="J332" s="4"/>
      <c r="K332" s="102"/>
      <c r="L332" s="4"/>
      <c r="M332" s="4"/>
      <c r="N332" s="4"/>
      <c r="O332" s="4"/>
      <c r="P332" s="103"/>
      <c r="Q332" s="104"/>
      <c r="R332" s="100"/>
      <c r="S332" s="100"/>
      <c r="T332" s="65"/>
      <c r="U332" s="100"/>
      <c r="V332" s="100"/>
      <c r="W332" s="63"/>
      <c r="X332" s="63"/>
      <c r="Y332" s="63"/>
      <c r="Z332" s="63"/>
      <c r="AA332" s="65"/>
      <c r="AB332" s="65"/>
      <c r="AC332" s="65"/>
      <c r="AD332" s="65"/>
      <c r="AE332" s="65"/>
      <c r="AF332" s="100"/>
      <c r="AG332" s="100"/>
      <c r="AH332" s="65"/>
      <c r="AI332" s="57" t="str">
        <f t="shared" si="120"/>
        <v/>
      </c>
      <c r="AJ332" s="57" t="str">
        <f t="shared" si="121"/>
        <v/>
      </c>
      <c r="AK332" s="57" t="str">
        <f t="shared" si="122"/>
        <v/>
      </c>
      <c r="AL332" s="57" t="str">
        <f t="shared" si="123"/>
        <v/>
      </c>
      <c r="AM332" s="57" t="str">
        <f t="shared" si="124"/>
        <v/>
      </c>
      <c r="AN332" s="58" t="str">
        <f>IF(AM332&lt;'Patient Data'!$BG$4,"Labs complete w/in 45 minutes","")</f>
        <v/>
      </c>
      <c r="AO332" s="57" t="str">
        <f t="shared" si="125"/>
        <v/>
      </c>
      <c r="AP332" s="58" t="str">
        <f>IF(AO332&lt;'Patient Data'!$BI$4,"tPA w/in 60 minutes","")</f>
        <v/>
      </c>
      <c r="AQ332" s="58" t="str">
        <f>IF(BM332&lt;'Patient Data'!$BM$4,"tPA w/in 3 hours","")</f>
        <v/>
      </c>
      <c r="AR332" s="58" t="str">
        <f>IF(BF332&lt;'Patient Data'!$BF$4,"LSN within 3.5 hours","")</f>
        <v/>
      </c>
      <c r="AS332" s="58" t="str">
        <f t="shared" si="126"/>
        <v>-0-0-2-26-328</v>
      </c>
      <c r="AT332" s="57" t="str">
        <f t="shared" si="130"/>
        <v/>
      </c>
      <c r="AU332" s="57" t="str">
        <f t="shared" si="131"/>
        <v/>
      </c>
      <c r="AV332" s="57" t="str">
        <f t="shared" si="132"/>
        <v/>
      </c>
      <c r="AW332" s="57" t="str">
        <f t="shared" si="133"/>
        <v/>
      </c>
      <c r="AX332" s="57" t="str">
        <f t="shared" si="134"/>
        <v/>
      </c>
      <c r="AY332" s="57" t="str">
        <f t="shared" si="135"/>
        <v/>
      </c>
      <c r="AZ332" s="57" t="str">
        <f t="shared" si="136"/>
        <v/>
      </c>
      <c r="BA332" s="57" t="str">
        <f t="shared" si="137"/>
        <v/>
      </c>
      <c r="BB332" s="57" t="str">
        <f t="shared" si="138"/>
        <v/>
      </c>
      <c r="BC332" s="57" t="str">
        <f t="shared" si="139"/>
        <v/>
      </c>
      <c r="BD332" s="57" t="str">
        <f t="shared" si="140"/>
        <v/>
      </c>
      <c r="BE332" s="57" t="str">
        <f t="shared" si="141"/>
        <v/>
      </c>
      <c r="BF332" s="17" t="str">
        <f t="shared" si="127"/>
        <v/>
      </c>
      <c r="BG332" s="17" t="str">
        <f>IF(N332="","",AM332-'Patient Data'!$BG$4)</f>
        <v/>
      </c>
      <c r="BH332" s="18"/>
      <c r="BI332" s="17" t="str">
        <f>IF(O332="","",AO332-'Patient Data'!$BI$4)</f>
        <v/>
      </c>
      <c r="BK332" s="18"/>
      <c r="BL332" s="17" t="str">
        <f t="shared" si="128"/>
        <v/>
      </c>
      <c r="BM332" s="17" t="str">
        <f t="shared" si="129"/>
        <v/>
      </c>
      <c r="BN332" s="18"/>
    </row>
    <row r="333" spans="1:66" s="12" customFormat="1" ht="38.25" customHeight="1" thickBot="1">
      <c r="A333" s="47">
        <f t="shared" si="142"/>
        <v>0</v>
      </c>
      <c r="B333" s="47" t="str">
        <f t="shared" si="143"/>
        <v>2-26</v>
      </c>
      <c r="C333" s="32"/>
      <c r="D333" s="84" t="str">
        <f>$A333&amp;"-"&amp;$B333&amp;"-"&amp;TEXT(ROWS(D$5:D333),"000")</f>
        <v>0-2-26-329</v>
      </c>
      <c r="E333" s="101"/>
      <c r="F333" s="4"/>
      <c r="G333" s="4"/>
      <c r="H333" s="4"/>
      <c r="I333" s="4"/>
      <c r="J333" s="4"/>
      <c r="K333" s="102"/>
      <c r="L333" s="4"/>
      <c r="M333" s="4"/>
      <c r="N333" s="4"/>
      <c r="O333" s="4"/>
      <c r="P333" s="103"/>
      <c r="Q333" s="104"/>
      <c r="R333" s="100"/>
      <c r="S333" s="100"/>
      <c r="T333" s="65"/>
      <c r="U333" s="100"/>
      <c r="V333" s="100"/>
      <c r="W333" s="63"/>
      <c r="X333" s="63"/>
      <c r="Y333" s="63"/>
      <c r="Z333" s="63"/>
      <c r="AA333" s="65"/>
      <c r="AB333" s="65"/>
      <c r="AC333" s="65"/>
      <c r="AD333" s="65"/>
      <c r="AE333" s="65"/>
      <c r="AF333" s="100"/>
      <c r="AG333" s="100"/>
      <c r="AH333" s="65"/>
      <c r="AI333" s="57" t="str">
        <f t="shared" si="120"/>
        <v/>
      </c>
      <c r="AJ333" s="57" t="str">
        <f t="shared" si="121"/>
        <v/>
      </c>
      <c r="AK333" s="57" t="str">
        <f t="shared" si="122"/>
        <v/>
      </c>
      <c r="AL333" s="57" t="str">
        <f t="shared" si="123"/>
        <v/>
      </c>
      <c r="AM333" s="57" t="str">
        <f t="shared" si="124"/>
        <v/>
      </c>
      <c r="AN333" s="58" t="str">
        <f>IF(AM333&lt;'Patient Data'!$BG$4,"Labs complete w/in 45 minutes","")</f>
        <v/>
      </c>
      <c r="AO333" s="57" t="str">
        <f t="shared" si="125"/>
        <v/>
      </c>
      <c r="AP333" s="58" t="str">
        <f>IF(AO333&lt;'Patient Data'!$BI$4,"tPA w/in 60 minutes","")</f>
        <v/>
      </c>
      <c r="AQ333" s="58" t="str">
        <f>IF(BM333&lt;'Patient Data'!$BM$4,"tPA w/in 3 hours","")</f>
        <v/>
      </c>
      <c r="AR333" s="58" t="str">
        <f>IF(BF333&lt;'Patient Data'!$BF$4,"LSN within 3.5 hours","")</f>
        <v/>
      </c>
      <c r="AS333" s="58" t="str">
        <f t="shared" si="126"/>
        <v>-0-0-2-26-329</v>
      </c>
      <c r="AT333" s="57" t="str">
        <f t="shared" si="130"/>
        <v/>
      </c>
      <c r="AU333" s="57" t="str">
        <f t="shared" si="131"/>
        <v/>
      </c>
      <c r="AV333" s="57" t="str">
        <f t="shared" si="132"/>
        <v/>
      </c>
      <c r="AW333" s="57" t="str">
        <f t="shared" si="133"/>
        <v/>
      </c>
      <c r="AX333" s="57" t="str">
        <f t="shared" si="134"/>
        <v/>
      </c>
      <c r="AY333" s="57" t="str">
        <f t="shared" si="135"/>
        <v/>
      </c>
      <c r="AZ333" s="57" t="str">
        <f t="shared" si="136"/>
        <v/>
      </c>
      <c r="BA333" s="57" t="str">
        <f t="shared" si="137"/>
        <v/>
      </c>
      <c r="BB333" s="57" t="str">
        <f t="shared" si="138"/>
        <v/>
      </c>
      <c r="BC333" s="57" t="str">
        <f t="shared" si="139"/>
        <v/>
      </c>
      <c r="BD333" s="57" t="str">
        <f t="shared" si="140"/>
        <v/>
      </c>
      <c r="BE333" s="57" t="str">
        <f t="shared" si="141"/>
        <v/>
      </c>
      <c r="BF333" s="17" t="str">
        <f t="shared" si="127"/>
        <v/>
      </c>
      <c r="BG333" s="17" t="str">
        <f>IF(N333="","",AM333-'Patient Data'!$BG$4)</f>
        <v/>
      </c>
      <c r="BH333" s="18"/>
      <c r="BI333" s="17" t="str">
        <f>IF(O333="","",AO333-'Patient Data'!$BI$4)</f>
        <v/>
      </c>
      <c r="BK333" s="18"/>
      <c r="BL333" s="17" t="str">
        <f t="shared" si="128"/>
        <v/>
      </c>
      <c r="BM333" s="17" t="str">
        <f t="shared" si="129"/>
        <v/>
      </c>
      <c r="BN333" s="18"/>
    </row>
    <row r="334" spans="1:66" s="12" customFormat="1" ht="38.25" customHeight="1" thickBot="1">
      <c r="A334" s="47">
        <f t="shared" si="142"/>
        <v>0</v>
      </c>
      <c r="B334" s="47" t="str">
        <f t="shared" si="143"/>
        <v>2-26</v>
      </c>
      <c r="C334" s="32"/>
      <c r="D334" s="84" t="str">
        <f>$A334&amp;"-"&amp;$B334&amp;"-"&amp;TEXT(ROWS(D$5:D334),"000")</f>
        <v>0-2-26-330</v>
      </c>
      <c r="E334" s="101"/>
      <c r="F334" s="4"/>
      <c r="G334" s="4"/>
      <c r="H334" s="4"/>
      <c r="I334" s="4"/>
      <c r="J334" s="4"/>
      <c r="K334" s="102"/>
      <c r="L334" s="4"/>
      <c r="M334" s="4"/>
      <c r="N334" s="4"/>
      <c r="O334" s="4"/>
      <c r="P334" s="103"/>
      <c r="Q334" s="104"/>
      <c r="R334" s="100"/>
      <c r="S334" s="100"/>
      <c r="T334" s="65"/>
      <c r="U334" s="100"/>
      <c r="V334" s="100"/>
      <c r="W334" s="63"/>
      <c r="X334" s="63"/>
      <c r="Y334" s="63"/>
      <c r="Z334" s="63"/>
      <c r="AA334" s="65"/>
      <c r="AB334" s="65"/>
      <c r="AC334" s="65"/>
      <c r="AD334" s="65"/>
      <c r="AE334" s="65"/>
      <c r="AF334" s="100"/>
      <c r="AG334" s="100"/>
      <c r="AH334" s="65"/>
      <c r="AI334" s="57" t="str">
        <f t="shared" si="120"/>
        <v/>
      </c>
      <c r="AJ334" s="57" t="str">
        <f t="shared" si="121"/>
        <v/>
      </c>
      <c r="AK334" s="57" t="str">
        <f t="shared" si="122"/>
        <v/>
      </c>
      <c r="AL334" s="57" t="str">
        <f t="shared" si="123"/>
        <v/>
      </c>
      <c r="AM334" s="57" t="str">
        <f t="shared" si="124"/>
        <v/>
      </c>
      <c r="AN334" s="58" t="str">
        <f>IF(AM334&lt;'Patient Data'!$BG$4,"Labs complete w/in 45 minutes","")</f>
        <v/>
      </c>
      <c r="AO334" s="57" t="str">
        <f t="shared" si="125"/>
        <v/>
      </c>
      <c r="AP334" s="58" t="str">
        <f>IF(AO334&lt;'Patient Data'!$BI$4,"tPA w/in 60 minutes","")</f>
        <v/>
      </c>
      <c r="AQ334" s="58" t="str">
        <f>IF(BM334&lt;'Patient Data'!$BM$4,"tPA w/in 3 hours","")</f>
        <v/>
      </c>
      <c r="AR334" s="58" t="str">
        <f>IF(BF334&lt;'Patient Data'!$BF$4,"LSN within 3.5 hours","")</f>
        <v/>
      </c>
      <c r="AS334" s="58" t="str">
        <f t="shared" si="126"/>
        <v>-0-0-2-26-330</v>
      </c>
      <c r="AT334" s="57" t="str">
        <f t="shared" si="130"/>
        <v/>
      </c>
      <c r="AU334" s="57" t="str">
        <f t="shared" si="131"/>
        <v/>
      </c>
      <c r="AV334" s="57" t="str">
        <f t="shared" si="132"/>
        <v/>
      </c>
      <c r="AW334" s="57" t="str">
        <f t="shared" si="133"/>
        <v/>
      </c>
      <c r="AX334" s="57" t="str">
        <f t="shared" si="134"/>
        <v/>
      </c>
      <c r="AY334" s="57" t="str">
        <f t="shared" si="135"/>
        <v/>
      </c>
      <c r="AZ334" s="57" t="str">
        <f t="shared" si="136"/>
        <v/>
      </c>
      <c r="BA334" s="57" t="str">
        <f t="shared" si="137"/>
        <v/>
      </c>
      <c r="BB334" s="57" t="str">
        <f t="shared" si="138"/>
        <v/>
      </c>
      <c r="BC334" s="57" t="str">
        <f t="shared" si="139"/>
        <v/>
      </c>
      <c r="BD334" s="57" t="str">
        <f t="shared" si="140"/>
        <v/>
      </c>
      <c r="BE334" s="57" t="str">
        <f t="shared" si="141"/>
        <v/>
      </c>
      <c r="BF334" s="17" t="str">
        <f t="shared" si="127"/>
        <v/>
      </c>
      <c r="BG334" s="17" t="str">
        <f>IF(N334="","",AM334-'Patient Data'!$BG$4)</f>
        <v/>
      </c>
      <c r="BH334" s="18"/>
      <c r="BI334" s="17" t="str">
        <f>IF(O334="","",AO334-'Patient Data'!$BI$4)</f>
        <v/>
      </c>
      <c r="BK334" s="18"/>
      <c r="BL334" s="17" t="str">
        <f t="shared" si="128"/>
        <v/>
      </c>
      <c r="BM334" s="17" t="str">
        <f t="shared" si="129"/>
        <v/>
      </c>
      <c r="BN334" s="18"/>
    </row>
    <row r="335" spans="1:66" s="12" customFormat="1" ht="38.25" customHeight="1" thickBot="1">
      <c r="A335" s="47">
        <f t="shared" si="142"/>
        <v>0</v>
      </c>
      <c r="B335" s="47" t="str">
        <f t="shared" si="143"/>
        <v>2-26</v>
      </c>
      <c r="C335" s="32"/>
      <c r="D335" s="84" t="str">
        <f>$A335&amp;"-"&amp;$B335&amp;"-"&amp;TEXT(ROWS(D$5:D335),"000")</f>
        <v>0-2-26-331</v>
      </c>
      <c r="E335" s="101"/>
      <c r="F335" s="4"/>
      <c r="G335" s="4"/>
      <c r="H335" s="4"/>
      <c r="I335" s="4"/>
      <c r="J335" s="4"/>
      <c r="K335" s="102"/>
      <c r="L335" s="4"/>
      <c r="M335" s="4"/>
      <c r="N335" s="4"/>
      <c r="O335" s="4"/>
      <c r="P335" s="103"/>
      <c r="Q335" s="104"/>
      <c r="R335" s="100"/>
      <c r="S335" s="100"/>
      <c r="T335" s="65"/>
      <c r="U335" s="100"/>
      <c r="V335" s="100"/>
      <c r="W335" s="63"/>
      <c r="X335" s="63"/>
      <c r="Y335" s="63"/>
      <c r="Z335" s="63"/>
      <c r="AA335" s="65"/>
      <c r="AB335" s="65"/>
      <c r="AC335" s="65"/>
      <c r="AD335" s="65"/>
      <c r="AE335" s="65"/>
      <c r="AF335" s="100"/>
      <c r="AG335" s="100"/>
      <c r="AH335" s="65"/>
      <c r="AI335" s="57" t="str">
        <f t="shared" si="120"/>
        <v/>
      </c>
      <c r="AJ335" s="57" t="str">
        <f t="shared" si="121"/>
        <v/>
      </c>
      <c r="AK335" s="57" t="str">
        <f t="shared" si="122"/>
        <v/>
      </c>
      <c r="AL335" s="57" t="str">
        <f t="shared" si="123"/>
        <v/>
      </c>
      <c r="AM335" s="57" t="str">
        <f t="shared" si="124"/>
        <v/>
      </c>
      <c r="AN335" s="58" t="str">
        <f>IF(AM335&lt;'Patient Data'!$BG$4,"Labs complete w/in 45 minutes","")</f>
        <v/>
      </c>
      <c r="AO335" s="57" t="str">
        <f t="shared" si="125"/>
        <v/>
      </c>
      <c r="AP335" s="58" t="str">
        <f>IF(AO335&lt;'Patient Data'!$BI$4,"tPA w/in 60 minutes","")</f>
        <v/>
      </c>
      <c r="AQ335" s="58" t="str">
        <f>IF(BM335&lt;'Patient Data'!$BM$4,"tPA w/in 3 hours","")</f>
        <v/>
      </c>
      <c r="AR335" s="58" t="str">
        <f>IF(BF335&lt;'Patient Data'!$BF$4,"LSN within 3.5 hours","")</f>
        <v/>
      </c>
      <c r="AS335" s="58" t="str">
        <f t="shared" si="126"/>
        <v>-0-0-2-26-331</v>
      </c>
      <c r="AT335" s="57" t="str">
        <f t="shared" si="130"/>
        <v/>
      </c>
      <c r="AU335" s="57" t="str">
        <f t="shared" si="131"/>
        <v/>
      </c>
      <c r="AV335" s="57" t="str">
        <f t="shared" si="132"/>
        <v/>
      </c>
      <c r="AW335" s="57" t="str">
        <f t="shared" si="133"/>
        <v/>
      </c>
      <c r="AX335" s="57" t="str">
        <f t="shared" si="134"/>
        <v/>
      </c>
      <c r="AY335" s="57" t="str">
        <f t="shared" si="135"/>
        <v/>
      </c>
      <c r="AZ335" s="57" t="str">
        <f t="shared" si="136"/>
        <v/>
      </c>
      <c r="BA335" s="57" t="str">
        <f t="shared" si="137"/>
        <v/>
      </c>
      <c r="BB335" s="57" t="str">
        <f t="shared" si="138"/>
        <v/>
      </c>
      <c r="BC335" s="57" t="str">
        <f t="shared" si="139"/>
        <v/>
      </c>
      <c r="BD335" s="57" t="str">
        <f t="shared" si="140"/>
        <v/>
      </c>
      <c r="BE335" s="57" t="str">
        <f t="shared" si="141"/>
        <v/>
      </c>
      <c r="BF335" s="17" t="str">
        <f t="shared" si="127"/>
        <v/>
      </c>
      <c r="BG335" s="17" t="str">
        <f>IF(N335="","",AM335-'Patient Data'!$BG$4)</f>
        <v/>
      </c>
      <c r="BH335" s="18"/>
      <c r="BI335" s="17" t="str">
        <f>IF(O335="","",AO335-'Patient Data'!$BI$4)</f>
        <v/>
      </c>
      <c r="BK335" s="18"/>
      <c r="BL335" s="17" t="str">
        <f t="shared" si="128"/>
        <v/>
      </c>
      <c r="BM335" s="17" t="str">
        <f t="shared" si="129"/>
        <v/>
      </c>
      <c r="BN335" s="18"/>
    </row>
    <row r="336" spans="1:66" s="12" customFormat="1" ht="38.25" customHeight="1" thickBot="1">
      <c r="A336" s="47">
        <f t="shared" si="142"/>
        <v>0</v>
      </c>
      <c r="B336" s="47" t="str">
        <f t="shared" si="143"/>
        <v>2-26</v>
      </c>
      <c r="C336" s="32"/>
      <c r="D336" s="84" t="str">
        <f>$A336&amp;"-"&amp;$B336&amp;"-"&amp;TEXT(ROWS(D$5:D336),"000")</f>
        <v>0-2-26-332</v>
      </c>
      <c r="E336" s="101"/>
      <c r="F336" s="4"/>
      <c r="G336" s="4"/>
      <c r="H336" s="4"/>
      <c r="I336" s="4"/>
      <c r="J336" s="4"/>
      <c r="K336" s="102"/>
      <c r="L336" s="4"/>
      <c r="M336" s="4"/>
      <c r="N336" s="4"/>
      <c r="O336" s="4"/>
      <c r="P336" s="103"/>
      <c r="Q336" s="104"/>
      <c r="R336" s="100"/>
      <c r="S336" s="100"/>
      <c r="T336" s="65"/>
      <c r="U336" s="100"/>
      <c r="V336" s="100"/>
      <c r="W336" s="63"/>
      <c r="X336" s="63"/>
      <c r="Y336" s="63"/>
      <c r="Z336" s="63"/>
      <c r="AA336" s="65"/>
      <c r="AB336" s="65"/>
      <c r="AC336" s="65"/>
      <c r="AD336" s="65"/>
      <c r="AE336" s="65"/>
      <c r="AF336" s="100"/>
      <c r="AG336" s="100"/>
      <c r="AH336" s="65"/>
      <c r="AI336" s="57" t="str">
        <f t="shared" si="120"/>
        <v/>
      </c>
      <c r="AJ336" s="57" t="str">
        <f t="shared" si="121"/>
        <v/>
      </c>
      <c r="AK336" s="57" t="str">
        <f t="shared" si="122"/>
        <v/>
      </c>
      <c r="AL336" s="57" t="str">
        <f t="shared" si="123"/>
        <v/>
      </c>
      <c r="AM336" s="57" t="str">
        <f t="shared" si="124"/>
        <v/>
      </c>
      <c r="AN336" s="58" t="str">
        <f>IF(AM336&lt;'Patient Data'!$BG$4,"Labs complete w/in 45 minutes","")</f>
        <v/>
      </c>
      <c r="AO336" s="57" t="str">
        <f t="shared" si="125"/>
        <v/>
      </c>
      <c r="AP336" s="58" t="str">
        <f>IF(AO336&lt;'Patient Data'!$BI$4,"tPA w/in 60 minutes","")</f>
        <v/>
      </c>
      <c r="AQ336" s="58" t="str">
        <f>IF(BM336&lt;'Patient Data'!$BM$4,"tPA w/in 3 hours","")</f>
        <v/>
      </c>
      <c r="AR336" s="58" t="str">
        <f>IF(BF336&lt;'Patient Data'!$BF$4,"LSN within 3.5 hours","")</f>
        <v/>
      </c>
      <c r="AS336" s="58" t="str">
        <f t="shared" si="126"/>
        <v>-0-0-2-26-332</v>
      </c>
      <c r="AT336" s="57" t="str">
        <f t="shared" si="130"/>
        <v/>
      </c>
      <c r="AU336" s="57" t="str">
        <f t="shared" si="131"/>
        <v/>
      </c>
      <c r="AV336" s="57" t="str">
        <f t="shared" si="132"/>
        <v/>
      </c>
      <c r="AW336" s="57" t="str">
        <f t="shared" si="133"/>
        <v/>
      </c>
      <c r="AX336" s="57" t="str">
        <f t="shared" si="134"/>
        <v/>
      </c>
      <c r="AY336" s="57" t="str">
        <f t="shared" si="135"/>
        <v/>
      </c>
      <c r="AZ336" s="57" t="str">
        <f t="shared" si="136"/>
        <v/>
      </c>
      <c r="BA336" s="57" t="str">
        <f t="shared" si="137"/>
        <v/>
      </c>
      <c r="BB336" s="57" t="str">
        <f t="shared" si="138"/>
        <v/>
      </c>
      <c r="BC336" s="57" t="str">
        <f t="shared" si="139"/>
        <v/>
      </c>
      <c r="BD336" s="57" t="str">
        <f t="shared" si="140"/>
        <v/>
      </c>
      <c r="BE336" s="57" t="str">
        <f t="shared" si="141"/>
        <v/>
      </c>
      <c r="BF336" s="17" t="str">
        <f t="shared" si="127"/>
        <v/>
      </c>
      <c r="BG336" s="17" t="str">
        <f>IF(N336="","",AM336-'Patient Data'!$BG$4)</f>
        <v/>
      </c>
      <c r="BH336" s="18"/>
      <c r="BI336" s="17" t="str">
        <f>IF(O336="","",AO336-'Patient Data'!$BI$4)</f>
        <v/>
      </c>
      <c r="BK336" s="18"/>
      <c r="BL336" s="17" t="str">
        <f t="shared" si="128"/>
        <v/>
      </c>
      <c r="BM336" s="17" t="str">
        <f t="shared" si="129"/>
        <v/>
      </c>
      <c r="BN336" s="18"/>
    </row>
    <row r="337" spans="1:66" s="12" customFormat="1" ht="38.25" customHeight="1" thickBot="1">
      <c r="A337" s="47">
        <f t="shared" si="142"/>
        <v>0</v>
      </c>
      <c r="B337" s="47" t="str">
        <f t="shared" si="143"/>
        <v>2-26</v>
      </c>
      <c r="C337" s="32"/>
      <c r="D337" s="84" t="str">
        <f>$A337&amp;"-"&amp;$B337&amp;"-"&amp;TEXT(ROWS(D$5:D337),"000")</f>
        <v>0-2-26-333</v>
      </c>
      <c r="E337" s="101"/>
      <c r="F337" s="4"/>
      <c r="G337" s="4"/>
      <c r="H337" s="4"/>
      <c r="I337" s="4"/>
      <c r="J337" s="4"/>
      <c r="K337" s="102"/>
      <c r="L337" s="4"/>
      <c r="M337" s="4"/>
      <c r="N337" s="4"/>
      <c r="O337" s="4"/>
      <c r="P337" s="103"/>
      <c r="Q337" s="104"/>
      <c r="R337" s="100"/>
      <c r="S337" s="100"/>
      <c r="T337" s="65"/>
      <c r="U337" s="100"/>
      <c r="V337" s="100"/>
      <c r="W337" s="63"/>
      <c r="X337" s="63"/>
      <c r="Y337" s="63"/>
      <c r="Z337" s="63"/>
      <c r="AA337" s="65"/>
      <c r="AB337" s="65"/>
      <c r="AC337" s="65"/>
      <c r="AD337" s="65"/>
      <c r="AE337" s="65"/>
      <c r="AF337" s="100"/>
      <c r="AG337" s="100"/>
      <c r="AH337" s="65"/>
      <c r="AI337" s="57" t="str">
        <f t="shared" si="120"/>
        <v/>
      </c>
      <c r="AJ337" s="57" t="str">
        <f t="shared" si="121"/>
        <v/>
      </c>
      <c r="AK337" s="57" t="str">
        <f t="shared" si="122"/>
        <v/>
      </c>
      <c r="AL337" s="57" t="str">
        <f t="shared" si="123"/>
        <v/>
      </c>
      <c r="AM337" s="57" t="str">
        <f t="shared" si="124"/>
        <v/>
      </c>
      <c r="AN337" s="58" t="str">
        <f>IF(AM337&lt;'Patient Data'!$BG$4,"Labs complete w/in 45 minutes","")</f>
        <v/>
      </c>
      <c r="AO337" s="57" t="str">
        <f t="shared" si="125"/>
        <v/>
      </c>
      <c r="AP337" s="58" t="str">
        <f>IF(AO337&lt;'Patient Data'!$BI$4,"tPA w/in 60 minutes","")</f>
        <v/>
      </c>
      <c r="AQ337" s="58" t="str">
        <f>IF(BM337&lt;'Patient Data'!$BM$4,"tPA w/in 3 hours","")</f>
        <v/>
      </c>
      <c r="AR337" s="58" t="str">
        <f>IF(BF337&lt;'Patient Data'!$BF$4,"LSN within 3.5 hours","")</f>
        <v/>
      </c>
      <c r="AS337" s="58" t="str">
        <f t="shared" si="126"/>
        <v>-0-0-2-26-333</v>
      </c>
      <c r="AT337" s="57" t="str">
        <f t="shared" si="130"/>
        <v/>
      </c>
      <c r="AU337" s="57" t="str">
        <f t="shared" si="131"/>
        <v/>
      </c>
      <c r="AV337" s="57" t="str">
        <f t="shared" si="132"/>
        <v/>
      </c>
      <c r="AW337" s="57" t="str">
        <f t="shared" si="133"/>
        <v/>
      </c>
      <c r="AX337" s="57" t="str">
        <f t="shared" si="134"/>
        <v/>
      </c>
      <c r="AY337" s="57" t="str">
        <f t="shared" si="135"/>
        <v/>
      </c>
      <c r="AZ337" s="57" t="str">
        <f t="shared" si="136"/>
        <v/>
      </c>
      <c r="BA337" s="57" t="str">
        <f t="shared" si="137"/>
        <v/>
      </c>
      <c r="BB337" s="57" t="str">
        <f t="shared" si="138"/>
        <v/>
      </c>
      <c r="BC337" s="57" t="str">
        <f t="shared" si="139"/>
        <v/>
      </c>
      <c r="BD337" s="57" t="str">
        <f t="shared" si="140"/>
        <v/>
      </c>
      <c r="BE337" s="57" t="str">
        <f t="shared" si="141"/>
        <v/>
      </c>
      <c r="BF337" s="17" t="str">
        <f t="shared" si="127"/>
        <v/>
      </c>
      <c r="BG337" s="17" t="str">
        <f>IF(N337="","",AM337-'Patient Data'!$BG$4)</f>
        <v/>
      </c>
      <c r="BH337" s="18"/>
      <c r="BI337" s="17" t="str">
        <f>IF(O337="","",AO337-'Patient Data'!$BI$4)</f>
        <v/>
      </c>
      <c r="BK337" s="18"/>
      <c r="BL337" s="17" t="str">
        <f t="shared" si="128"/>
        <v/>
      </c>
      <c r="BM337" s="17" t="str">
        <f t="shared" si="129"/>
        <v/>
      </c>
      <c r="BN337" s="18"/>
    </row>
    <row r="338" spans="1:66" s="12" customFormat="1" ht="38.25" customHeight="1" thickBot="1">
      <c r="A338" s="47">
        <f t="shared" si="142"/>
        <v>0</v>
      </c>
      <c r="B338" s="47" t="str">
        <f t="shared" si="143"/>
        <v>2-26</v>
      </c>
      <c r="C338" s="32"/>
      <c r="D338" s="84" t="str">
        <f>$A338&amp;"-"&amp;$B338&amp;"-"&amp;TEXT(ROWS(D$5:D338),"000")</f>
        <v>0-2-26-334</v>
      </c>
      <c r="E338" s="101"/>
      <c r="F338" s="4"/>
      <c r="G338" s="4"/>
      <c r="H338" s="4"/>
      <c r="I338" s="4"/>
      <c r="J338" s="4"/>
      <c r="K338" s="102"/>
      <c r="L338" s="4"/>
      <c r="M338" s="4"/>
      <c r="N338" s="4"/>
      <c r="O338" s="4"/>
      <c r="P338" s="103"/>
      <c r="Q338" s="104"/>
      <c r="R338" s="100"/>
      <c r="S338" s="100"/>
      <c r="T338" s="65"/>
      <c r="U338" s="100"/>
      <c r="V338" s="100"/>
      <c r="W338" s="63"/>
      <c r="X338" s="63"/>
      <c r="Y338" s="63"/>
      <c r="Z338" s="63"/>
      <c r="AA338" s="65"/>
      <c r="AB338" s="65"/>
      <c r="AC338" s="65"/>
      <c r="AD338" s="65"/>
      <c r="AE338" s="65"/>
      <c r="AF338" s="100"/>
      <c r="AG338" s="100"/>
      <c r="AH338" s="65"/>
      <c r="AI338" s="57" t="str">
        <f t="shared" si="120"/>
        <v/>
      </c>
      <c r="AJ338" s="57" t="str">
        <f t="shared" si="121"/>
        <v/>
      </c>
      <c r="AK338" s="57" t="str">
        <f t="shared" si="122"/>
        <v/>
      </c>
      <c r="AL338" s="57" t="str">
        <f t="shared" si="123"/>
        <v/>
      </c>
      <c r="AM338" s="57" t="str">
        <f t="shared" si="124"/>
        <v/>
      </c>
      <c r="AN338" s="58" t="str">
        <f>IF(AM338&lt;'Patient Data'!$BG$4,"Labs complete w/in 45 minutes","")</f>
        <v/>
      </c>
      <c r="AO338" s="57" t="str">
        <f t="shared" si="125"/>
        <v/>
      </c>
      <c r="AP338" s="58" t="str">
        <f>IF(AO338&lt;'Patient Data'!$BI$4,"tPA w/in 60 minutes","")</f>
        <v/>
      </c>
      <c r="AQ338" s="58" t="str">
        <f>IF(BM338&lt;'Patient Data'!$BM$4,"tPA w/in 3 hours","")</f>
        <v/>
      </c>
      <c r="AR338" s="58" t="str">
        <f>IF(BF338&lt;'Patient Data'!$BF$4,"LSN within 3.5 hours","")</f>
        <v/>
      </c>
      <c r="AS338" s="58" t="str">
        <f t="shared" si="126"/>
        <v>-0-0-2-26-334</v>
      </c>
      <c r="AT338" s="57" t="str">
        <f t="shared" si="130"/>
        <v/>
      </c>
      <c r="AU338" s="57" t="str">
        <f t="shared" si="131"/>
        <v/>
      </c>
      <c r="AV338" s="57" t="str">
        <f t="shared" si="132"/>
        <v/>
      </c>
      <c r="AW338" s="57" t="str">
        <f t="shared" si="133"/>
        <v/>
      </c>
      <c r="AX338" s="57" t="str">
        <f t="shared" si="134"/>
        <v/>
      </c>
      <c r="AY338" s="57" t="str">
        <f t="shared" si="135"/>
        <v/>
      </c>
      <c r="AZ338" s="57" t="str">
        <f t="shared" si="136"/>
        <v/>
      </c>
      <c r="BA338" s="57" t="str">
        <f t="shared" si="137"/>
        <v/>
      </c>
      <c r="BB338" s="57" t="str">
        <f t="shared" si="138"/>
        <v/>
      </c>
      <c r="BC338" s="57" t="str">
        <f t="shared" si="139"/>
        <v/>
      </c>
      <c r="BD338" s="57" t="str">
        <f t="shared" si="140"/>
        <v/>
      </c>
      <c r="BE338" s="57" t="str">
        <f t="shared" si="141"/>
        <v/>
      </c>
      <c r="BF338" s="17" t="str">
        <f t="shared" si="127"/>
        <v/>
      </c>
      <c r="BG338" s="17" t="str">
        <f>IF(N338="","",AM338-'Patient Data'!$BG$4)</f>
        <v/>
      </c>
      <c r="BH338" s="18"/>
      <c r="BI338" s="17" t="str">
        <f>IF(O338="","",AO338-'Patient Data'!$BI$4)</f>
        <v/>
      </c>
      <c r="BK338" s="18"/>
      <c r="BL338" s="17" t="str">
        <f t="shared" si="128"/>
        <v/>
      </c>
      <c r="BM338" s="17" t="str">
        <f t="shared" si="129"/>
        <v/>
      </c>
      <c r="BN338" s="18"/>
    </row>
    <row r="339" spans="1:66" s="12" customFormat="1" ht="38.25" customHeight="1" thickBot="1">
      <c r="A339" s="47">
        <f t="shared" si="142"/>
        <v>0</v>
      </c>
      <c r="B339" s="47" t="str">
        <f t="shared" si="143"/>
        <v>2-26</v>
      </c>
      <c r="C339" s="32"/>
      <c r="D339" s="84" t="str">
        <f>$A339&amp;"-"&amp;$B339&amp;"-"&amp;TEXT(ROWS(D$5:D339),"000")</f>
        <v>0-2-26-335</v>
      </c>
      <c r="E339" s="101"/>
      <c r="F339" s="4"/>
      <c r="G339" s="4"/>
      <c r="H339" s="4"/>
      <c r="I339" s="4"/>
      <c r="J339" s="4"/>
      <c r="K339" s="102"/>
      <c r="L339" s="4"/>
      <c r="M339" s="4"/>
      <c r="N339" s="4"/>
      <c r="O339" s="4"/>
      <c r="P339" s="103"/>
      <c r="Q339" s="104"/>
      <c r="R339" s="100"/>
      <c r="S339" s="100"/>
      <c r="T339" s="65"/>
      <c r="U339" s="100"/>
      <c r="V339" s="100"/>
      <c r="W339" s="63"/>
      <c r="X339" s="63"/>
      <c r="Y339" s="63"/>
      <c r="Z339" s="63"/>
      <c r="AA339" s="65"/>
      <c r="AB339" s="65"/>
      <c r="AC339" s="65"/>
      <c r="AD339" s="65"/>
      <c r="AE339" s="65"/>
      <c r="AF339" s="100"/>
      <c r="AG339" s="100"/>
      <c r="AH339" s="65"/>
      <c r="AI339" s="57" t="str">
        <f t="shared" si="120"/>
        <v/>
      </c>
      <c r="AJ339" s="57" t="str">
        <f t="shared" si="121"/>
        <v/>
      </c>
      <c r="AK339" s="57" t="str">
        <f t="shared" si="122"/>
        <v/>
      </c>
      <c r="AL339" s="57" t="str">
        <f t="shared" si="123"/>
        <v/>
      </c>
      <c r="AM339" s="57" t="str">
        <f t="shared" si="124"/>
        <v/>
      </c>
      <c r="AN339" s="58" t="str">
        <f>IF(AM339&lt;'Patient Data'!$BG$4,"Labs complete w/in 45 minutes","")</f>
        <v/>
      </c>
      <c r="AO339" s="57" t="str">
        <f t="shared" si="125"/>
        <v/>
      </c>
      <c r="AP339" s="58" t="str">
        <f>IF(AO339&lt;'Patient Data'!$BI$4,"tPA w/in 60 minutes","")</f>
        <v/>
      </c>
      <c r="AQ339" s="58" t="str">
        <f>IF(BM339&lt;'Patient Data'!$BM$4,"tPA w/in 3 hours","")</f>
        <v/>
      </c>
      <c r="AR339" s="58" t="str">
        <f>IF(BF339&lt;'Patient Data'!$BF$4,"LSN within 3.5 hours","")</f>
        <v/>
      </c>
      <c r="AS339" s="58" t="str">
        <f t="shared" si="126"/>
        <v>-0-0-2-26-335</v>
      </c>
      <c r="AT339" s="57" t="str">
        <f t="shared" si="130"/>
        <v/>
      </c>
      <c r="AU339" s="57" t="str">
        <f t="shared" si="131"/>
        <v/>
      </c>
      <c r="AV339" s="57" t="str">
        <f t="shared" si="132"/>
        <v/>
      </c>
      <c r="AW339" s="57" t="str">
        <f t="shared" si="133"/>
        <v/>
      </c>
      <c r="AX339" s="57" t="str">
        <f t="shared" si="134"/>
        <v/>
      </c>
      <c r="AY339" s="57" t="str">
        <f t="shared" si="135"/>
        <v/>
      </c>
      <c r="AZ339" s="57" t="str">
        <f t="shared" si="136"/>
        <v/>
      </c>
      <c r="BA339" s="57" t="str">
        <f t="shared" si="137"/>
        <v/>
      </c>
      <c r="BB339" s="57" t="str">
        <f t="shared" si="138"/>
        <v/>
      </c>
      <c r="BC339" s="57" t="str">
        <f t="shared" si="139"/>
        <v/>
      </c>
      <c r="BD339" s="57" t="str">
        <f t="shared" si="140"/>
        <v/>
      </c>
      <c r="BE339" s="57" t="str">
        <f t="shared" si="141"/>
        <v/>
      </c>
      <c r="BF339" s="17" t="str">
        <f t="shared" si="127"/>
        <v/>
      </c>
      <c r="BG339" s="17" t="str">
        <f>IF(N339="","",AM339-'Patient Data'!$BG$4)</f>
        <v/>
      </c>
      <c r="BH339" s="18"/>
      <c r="BI339" s="17" t="str">
        <f>IF(O339="","",AO339-'Patient Data'!$BI$4)</f>
        <v/>
      </c>
      <c r="BK339" s="18"/>
      <c r="BL339" s="17" t="str">
        <f t="shared" si="128"/>
        <v/>
      </c>
      <c r="BM339" s="17" t="str">
        <f t="shared" si="129"/>
        <v/>
      </c>
      <c r="BN339" s="18"/>
    </row>
    <row r="340" spans="1:66" s="12" customFormat="1" ht="38.25" customHeight="1" thickBot="1">
      <c r="A340" s="47">
        <f t="shared" si="142"/>
        <v>0</v>
      </c>
      <c r="B340" s="47" t="str">
        <f t="shared" si="143"/>
        <v>2-26</v>
      </c>
      <c r="C340" s="32"/>
      <c r="D340" s="84" t="str">
        <f>$A340&amp;"-"&amp;$B340&amp;"-"&amp;TEXT(ROWS(D$5:D340),"000")</f>
        <v>0-2-26-336</v>
      </c>
      <c r="E340" s="101"/>
      <c r="F340" s="4"/>
      <c r="G340" s="4"/>
      <c r="H340" s="4"/>
      <c r="I340" s="4"/>
      <c r="J340" s="4"/>
      <c r="K340" s="102"/>
      <c r="L340" s="4"/>
      <c r="M340" s="4"/>
      <c r="N340" s="4"/>
      <c r="O340" s="4"/>
      <c r="P340" s="103"/>
      <c r="Q340" s="104"/>
      <c r="R340" s="100"/>
      <c r="S340" s="100"/>
      <c r="T340" s="65"/>
      <c r="U340" s="100"/>
      <c r="V340" s="100"/>
      <c r="W340" s="63"/>
      <c r="X340" s="63"/>
      <c r="Y340" s="63"/>
      <c r="Z340" s="63"/>
      <c r="AA340" s="65"/>
      <c r="AB340" s="65"/>
      <c r="AC340" s="65"/>
      <c r="AD340" s="65"/>
      <c r="AE340" s="65"/>
      <c r="AF340" s="100"/>
      <c r="AG340" s="100"/>
      <c r="AH340" s="65"/>
      <c r="AI340" s="57" t="str">
        <f t="shared" si="120"/>
        <v/>
      </c>
      <c r="AJ340" s="57" t="str">
        <f t="shared" si="121"/>
        <v/>
      </c>
      <c r="AK340" s="57" t="str">
        <f t="shared" si="122"/>
        <v/>
      </c>
      <c r="AL340" s="57" t="str">
        <f t="shared" si="123"/>
        <v/>
      </c>
      <c r="AM340" s="57" t="str">
        <f t="shared" si="124"/>
        <v/>
      </c>
      <c r="AN340" s="58" t="str">
        <f>IF(AM340&lt;'Patient Data'!$BG$4,"Labs complete w/in 45 minutes","")</f>
        <v/>
      </c>
      <c r="AO340" s="57" t="str">
        <f t="shared" si="125"/>
        <v/>
      </c>
      <c r="AP340" s="58" t="str">
        <f>IF(AO340&lt;'Patient Data'!$BI$4,"tPA w/in 60 minutes","")</f>
        <v/>
      </c>
      <c r="AQ340" s="58" t="str">
        <f>IF(BM340&lt;'Patient Data'!$BM$4,"tPA w/in 3 hours","")</f>
        <v/>
      </c>
      <c r="AR340" s="58" t="str">
        <f>IF(BF340&lt;'Patient Data'!$BF$4,"LSN within 3.5 hours","")</f>
        <v/>
      </c>
      <c r="AS340" s="58" t="str">
        <f t="shared" si="126"/>
        <v>-0-0-2-26-336</v>
      </c>
      <c r="AT340" s="57" t="str">
        <f t="shared" si="130"/>
        <v/>
      </c>
      <c r="AU340" s="57" t="str">
        <f t="shared" si="131"/>
        <v/>
      </c>
      <c r="AV340" s="57" t="str">
        <f t="shared" si="132"/>
        <v/>
      </c>
      <c r="AW340" s="57" t="str">
        <f t="shared" si="133"/>
        <v/>
      </c>
      <c r="AX340" s="57" t="str">
        <f t="shared" si="134"/>
        <v/>
      </c>
      <c r="AY340" s="57" t="str">
        <f t="shared" si="135"/>
        <v/>
      </c>
      <c r="AZ340" s="57" t="str">
        <f t="shared" si="136"/>
        <v/>
      </c>
      <c r="BA340" s="57" t="str">
        <f t="shared" si="137"/>
        <v/>
      </c>
      <c r="BB340" s="57" t="str">
        <f t="shared" si="138"/>
        <v/>
      </c>
      <c r="BC340" s="57" t="str">
        <f t="shared" si="139"/>
        <v/>
      </c>
      <c r="BD340" s="57" t="str">
        <f t="shared" si="140"/>
        <v/>
      </c>
      <c r="BE340" s="57" t="str">
        <f t="shared" si="141"/>
        <v/>
      </c>
      <c r="BF340" s="17" t="str">
        <f t="shared" si="127"/>
        <v/>
      </c>
      <c r="BG340" s="17" t="str">
        <f>IF(N340="","",AM340-'Patient Data'!$BG$4)</f>
        <v/>
      </c>
      <c r="BH340" s="18"/>
      <c r="BI340" s="17" t="str">
        <f>IF(O340="","",AO340-'Patient Data'!$BI$4)</f>
        <v/>
      </c>
      <c r="BK340" s="18"/>
      <c r="BL340" s="17" t="str">
        <f t="shared" si="128"/>
        <v/>
      </c>
      <c r="BM340" s="17" t="str">
        <f t="shared" si="129"/>
        <v/>
      </c>
      <c r="BN340" s="18"/>
    </row>
    <row r="341" spans="1:66" s="12" customFormat="1" ht="38.25" customHeight="1" thickBot="1">
      <c r="A341" s="47">
        <f t="shared" si="142"/>
        <v>0</v>
      </c>
      <c r="B341" s="47" t="str">
        <f t="shared" si="143"/>
        <v>2-26</v>
      </c>
      <c r="C341" s="32"/>
      <c r="D341" s="84" t="str">
        <f>$A341&amp;"-"&amp;$B341&amp;"-"&amp;TEXT(ROWS(D$5:D341),"000")</f>
        <v>0-2-26-337</v>
      </c>
      <c r="E341" s="101"/>
      <c r="F341" s="4"/>
      <c r="G341" s="4"/>
      <c r="H341" s="4"/>
      <c r="I341" s="4"/>
      <c r="J341" s="4"/>
      <c r="K341" s="102"/>
      <c r="L341" s="4"/>
      <c r="M341" s="4"/>
      <c r="N341" s="4"/>
      <c r="O341" s="4"/>
      <c r="P341" s="103"/>
      <c r="Q341" s="104"/>
      <c r="R341" s="100"/>
      <c r="S341" s="100"/>
      <c r="T341" s="65"/>
      <c r="U341" s="100"/>
      <c r="V341" s="100"/>
      <c r="W341" s="63"/>
      <c r="X341" s="63"/>
      <c r="Y341" s="63"/>
      <c r="Z341" s="63"/>
      <c r="AA341" s="65"/>
      <c r="AB341" s="65"/>
      <c r="AC341" s="65"/>
      <c r="AD341" s="65"/>
      <c r="AE341" s="65"/>
      <c r="AF341" s="100"/>
      <c r="AG341" s="100"/>
      <c r="AH341" s="65"/>
      <c r="AI341" s="57" t="str">
        <f t="shared" si="120"/>
        <v/>
      </c>
      <c r="AJ341" s="57" t="str">
        <f t="shared" si="121"/>
        <v/>
      </c>
      <c r="AK341" s="57" t="str">
        <f t="shared" si="122"/>
        <v/>
      </c>
      <c r="AL341" s="57" t="str">
        <f t="shared" si="123"/>
        <v/>
      </c>
      <c r="AM341" s="57" t="str">
        <f t="shared" si="124"/>
        <v/>
      </c>
      <c r="AN341" s="58" t="str">
        <f>IF(AM341&lt;'Patient Data'!$BG$4,"Labs complete w/in 45 minutes","")</f>
        <v/>
      </c>
      <c r="AO341" s="57" t="str">
        <f t="shared" si="125"/>
        <v/>
      </c>
      <c r="AP341" s="58" t="str">
        <f>IF(AO341&lt;'Patient Data'!$BI$4,"tPA w/in 60 minutes","")</f>
        <v/>
      </c>
      <c r="AQ341" s="58" t="str">
        <f>IF(BM341&lt;'Patient Data'!$BM$4,"tPA w/in 3 hours","")</f>
        <v/>
      </c>
      <c r="AR341" s="58" t="str">
        <f>IF(BF341&lt;'Patient Data'!$BF$4,"LSN within 3.5 hours","")</f>
        <v/>
      </c>
      <c r="AS341" s="58" t="str">
        <f t="shared" si="126"/>
        <v>-0-0-2-26-337</v>
      </c>
      <c r="AT341" s="57" t="str">
        <f t="shared" si="130"/>
        <v/>
      </c>
      <c r="AU341" s="57" t="str">
        <f t="shared" si="131"/>
        <v/>
      </c>
      <c r="AV341" s="57" t="str">
        <f t="shared" si="132"/>
        <v/>
      </c>
      <c r="AW341" s="57" t="str">
        <f t="shared" si="133"/>
        <v/>
      </c>
      <c r="AX341" s="57" t="str">
        <f t="shared" si="134"/>
        <v/>
      </c>
      <c r="AY341" s="57" t="str">
        <f t="shared" si="135"/>
        <v/>
      </c>
      <c r="AZ341" s="57" t="str">
        <f t="shared" si="136"/>
        <v/>
      </c>
      <c r="BA341" s="57" t="str">
        <f t="shared" si="137"/>
        <v/>
      </c>
      <c r="BB341" s="57" t="str">
        <f t="shared" si="138"/>
        <v/>
      </c>
      <c r="BC341" s="57" t="str">
        <f t="shared" si="139"/>
        <v/>
      </c>
      <c r="BD341" s="57" t="str">
        <f t="shared" si="140"/>
        <v/>
      </c>
      <c r="BE341" s="57" t="str">
        <f t="shared" si="141"/>
        <v/>
      </c>
      <c r="BF341" s="17" t="str">
        <f t="shared" si="127"/>
        <v/>
      </c>
      <c r="BG341" s="17" t="str">
        <f>IF(N341="","",AM341-'Patient Data'!$BG$4)</f>
        <v/>
      </c>
      <c r="BH341" s="18"/>
      <c r="BI341" s="17" t="str">
        <f>IF(O341="","",AO341-'Patient Data'!$BI$4)</f>
        <v/>
      </c>
      <c r="BK341" s="18"/>
      <c r="BL341" s="17" t="str">
        <f t="shared" si="128"/>
        <v/>
      </c>
      <c r="BM341" s="17" t="str">
        <f t="shared" si="129"/>
        <v/>
      </c>
      <c r="BN341" s="18"/>
    </row>
    <row r="342" spans="1:66" s="12" customFormat="1" ht="38.25" customHeight="1" thickBot="1">
      <c r="A342" s="47">
        <f t="shared" si="142"/>
        <v>0</v>
      </c>
      <c r="B342" s="47" t="str">
        <f t="shared" si="143"/>
        <v>2-26</v>
      </c>
      <c r="C342" s="32"/>
      <c r="D342" s="84" t="str">
        <f>$A342&amp;"-"&amp;$B342&amp;"-"&amp;TEXT(ROWS(D$5:D342),"000")</f>
        <v>0-2-26-338</v>
      </c>
      <c r="E342" s="101"/>
      <c r="F342" s="4"/>
      <c r="G342" s="4"/>
      <c r="H342" s="4"/>
      <c r="I342" s="4"/>
      <c r="J342" s="4"/>
      <c r="K342" s="102"/>
      <c r="L342" s="4"/>
      <c r="M342" s="4"/>
      <c r="N342" s="4"/>
      <c r="O342" s="4"/>
      <c r="P342" s="103"/>
      <c r="Q342" s="104"/>
      <c r="R342" s="100"/>
      <c r="S342" s="100"/>
      <c r="T342" s="65"/>
      <c r="U342" s="100"/>
      <c r="V342" s="100"/>
      <c r="W342" s="63"/>
      <c r="X342" s="63"/>
      <c r="Y342" s="63"/>
      <c r="Z342" s="63"/>
      <c r="AA342" s="65"/>
      <c r="AB342" s="65"/>
      <c r="AC342" s="65"/>
      <c r="AD342" s="65"/>
      <c r="AE342" s="65"/>
      <c r="AF342" s="100"/>
      <c r="AG342" s="100"/>
      <c r="AH342" s="65"/>
      <c r="AI342" s="57" t="str">
        <f t="shared" si="120"/>
        <v/>
      </c>
      <c r="AJ342" s="57" t="str">
        <f t="shared" si="121"/>
        <v/>
      </c>
      <c r="AK342" s="57" t="str">
        <f t="shared" si="122"/>
        <v/>
      </c>
      <c r="AL342" s="57" t="str">
        <f t="shared" si="123"/>
        <v/>
      </c>
      <c r="AM342" s="57" t="str">
        <f t="shared" si="124"/>
        <v/>
      </c>
      <c r="AN342" s="58" t="str">
        <f>IF(AM342&lt;'Patient Data'!$BG$4,"Labs complete w/in 45 minutes","")</f>
        <v/>
      </c>
      <c r="AO342" s="57" t="str">
        <f t="shared" si="125"/>
        <v/>
      </c>
      <c r="AP342" s="58" t="str">
        <f>IF(AO342&lt;'Patient Data'!$BI$4,"tPA w/in 60 minutes","")</f>
        <v/>
      </c>
      <c r="AQ342" s="58" t="str">
        <f>IF(BM342&lt;'Patient Data'!$BM$4,"tPA w/in 3 hours","")</f>
        <v/>
      </c>
      <c r="AR342" s="58" t="str">
        <f>IF(BF342&lt;'Patient Data'!$BF$4,"LSN within 3.5 hours","")</f>
        <v/>
      </c>
      <c r="AS342" s="58" t="str">
        <f t="shared" si="126"/>
        <v>-0-0-2-26-338</v>
      </c>
      <c r="AT342" s="57" t="str">
        <f t="shared" si="130"/>
        <v/>
      </c>
      <c r="AU342" s="57" t="str">
        <f t="shared" si="131"/>
        <v/>
      </c>
      <c r="AV342" s="57" t="str">
        <f t="shared" si="132"/>
        <v/>
      </c>
      <c r="AW342" s="57" t="str">
        <f t="shared" si="133"/>
        <v/>
      </c>
      <c r="AX342" s="57" t="str">
        <f t="shared" si="134"/>
        <v/>
      </c>
      <c r="AY342" s="57" t="str">
        <f t="shared" si="135"/>
        <v/>
      </c>
      <c r="AZ342" s="57" t="str">
        <f t="shared" si="136"/>
        <v/>
      </c>
      <c r="BA342" s="57" t="str">
        <f t="shared" si="137"/>
        <v/>
      </c>
      <c r="BB342" s="57" t="str">
        <f t="shared" si="138"/>
        <v/>
      </c>
      <c r="BC342" s="57" t="str">
        <f t="shared" si="139"/>
        <v/>
      </c>
      <c r="BD342" s="57" t="str">
        <f t="shared" si="140"/>
        <v/>
      </c>
      <c r="BE342" s="57" t="str">
        <f t="shared" si="141"/>
        <v/>
      </c>
      <c r="BF342" s="17" t="str">
        <f t="shared" si="127"/>
        <v/>
      </c>
      <c r="BG342" s="17" t="str">
        <f>IF(N342="","",AM342-'Patient Data'!$BG$4)</f>
        <v/>
      </c>
      <c r="BH342" s="18"/>
      <c r="BI342" s="17" t="str">
        <f>IF(O342="","",AO342-'Patient Data'!$BI$4)</f>
        <v/>
      </c>
      <c r="BK342" s="18"/>
      <c r="BL342" s="17" t="str">
        <f t="shared" si="128"/>
        <v/>
      </c>
      <c r="BM342" s="17" t="str">
        <f t="shared" si="129"/>
        <v/>
      </c>
      <c r="BN342" s="18"/>
    </row>
    <row r="343" spans="1:66" s="12" customFormat="1" ht="38.25" customHeight="1" thickBot="1">
      <c r="A343" s="47">
        <f t="shared" si="142"/>
        <v>0</v>
      </c>
      <c r="B343" s="47" t="str">
        <f t="shared" si="143"/>
        <v>2-26</v>
      </c>
      <c r="C343" s="32"/>
      <c r="D343" s="84" t="str">
        <f>$A343&amp;"-"&amp;$B343&amp;"-"&amp;TEXT(ROWS(D$5:D343),"000")</f>
        <v>0-2-26-339</v>
      </c>
      <c r="E343" s="101"/>
      <c r="F343" s="4"/>
      <c r="G343" s="4"/>
      <c r="H343" s="4"/>
      <c r="I343" s="4"/>
      <c r="J343" s="4"/>
      <c r="K343" s="102"/>
      <c r="L343" s="4"/>
      <c r="M343" s="4"/>
      <c r="N343" s="4"/>
      <c r="O343" s="4"/>
      <c r="P343" s="103"/>
      <c r="Q343" s="104"/>
      <c r="R343" s="100"/>
      <c r="S343" s="100"/>
      <c r="T343" s="65"/>
      <c r="U343" s="100"/>
      <c r="V343" s="100"/>
      <c r="W343" s="63"/>
      <c r="X343" s="63"/>
      <c r="Y343" s="63"/>
      <c r="Z343" s="63"/>
      <c r="AA343" s="65"/>
      <c r="AB343" s="65"/>
      <c r="AC343" s="65"/>
      <c r="AD343" s="65"/>
      <c r="AE343" s="65"/>
      <c r="AF343" s="100"/>
      <c r="AG343" s="100"/>
      <c r="AH343" s="65"/>
      <c r="AI343" s="57" t="str">
        <f t="shared" si="120"/>
        <v/>
      </c>
      <c r="AJ343" s="57" t="str">
        <f t="shared" si="121"/>
        <v/>
      </c>
      <c r="AK343" s="57" t="str">
        <f t="shared" si="122"/>
        <v/>
      </c>
      <c r="AL343" s="57" t="str">
        <f t="shared" si="123"/>
        <v/>
      </c>
      <c r="AM343" s="57" t="str">
        <f t="shared" si="124"/>
        <v/>
      </c>
      <c r="AN343" s="58" t="str">
        <f>IF(AM343&lt;'Patient Data'!$BG$4,"Labs complete w/in 45 minutes","")</f>
        <v/>
      </c>
      <c r="AO343" s="57" t="str">
        <f t="shared" si="125"/>
        <v/>
      </c>
      <c r="AP343" s="58" t="str">
        <f>IF(AO343&lt;'Patient Data'!$BI$4,"tPA w/in 60 minutes","")</f>
        <v/>
      </c>
      <c r="AQ343" s="58" t="str">
        <f>IF(BM343&lt;'Patient Data'!$BM$4,"tPA w/in 3 hours","")</f>
        <v/>
      </c>
      <c r="AR343" s="58" t="str">
        <f>IF(BF343&lt;'Patient Data'!$BF$4,"LSN within 3.5 hours","")</f>
        <v/>
      </c>
      <c r="AS343" s="58" t="str">
        <f t="shared" si="126"/>
        <v>-0-0-2-26-339</v>
      </c>
      <c r="AT343" s="57" t="str">
        <f t="shared" si="130"/>
        <v/>
      </c>
      <c r="AU343" s="57" t="str">
        <f t="shared" si="131"/>
        <v/>
      </c>
      <c r="AV343" s="57" t="str">
        <f t="shared" si="132"/>
        <v/>
      </c>
      <c r="AW343" s="57" t="str">
        <f t="shared" si="133"/>
        <v/>
      </c>
      <c r="AX343" s="57" t="str">
        <f t="shared" si="134"/>
        <v/>
      </c>
      <c r="AY343" s="57" t="str">
        <f t="shared" si="135"/>
        <v/>
      </c>
      <c r="AZ343" s="57" t="str">
        <f t="shared" si="136"/>
        <v/>
      </c>
      <c r="BA343" s="57" t="str">
        <f t="shared" si="137"/>
        <v/>
      </c>
      <c r="BB343" s="57" t="str">
        <f t="shared" si="138"/>
        <v/>
      </c>
      <c r="BC343" s="57" t="str">
        <f t="shared" si="139"/>
        <v/>
      </c>
      <c r="BD343" s="57" t="str">
        <f t="shared" si="140"/>
        <v/>
      </c>
      <c r="BE343" s="57" t="str">
        <f t="shared" si="141"/>
        <v/>
      </c>
      <c r="BF343" s="17" t="str">
        <f t="shared" si="127"/>
        <v/>
      </c>
      <c r="BG343" s="17" t="str">
        <f>IF(N343="","",AM343-'Patient Data'!$BG$4)</f>
        <v/>
      </c>
      <c r="BH343" s="18"/>
      <c r="BI343" s="17" t="str">
        <f>IF(O343="","",AO343-'Patient Data'!$BI$4)</f>
        <v/>
      </c>
      <c r="BK343" s="18"/>
      <c r="BL343" s="17" t="str">
        <f t="shared" si="128"/>
        <v/>
      </c>
      <c r="BM343" s="17" t="str">
        <f t="shared" si="129"/>
        <v/>
      </c>
      <c r="BN343" s="18"/>
    </row>
    <row r="344" spans="1:66" s="12" customFormat="1" ht="38.25" customHeight="1" thickBot="1">
      <c r="A344" s="47">
        <f t="shared" si="142"/>
        <v>0</v>
      </c>
      <c r="B344" s="47" t="str">
        <f t="shared" si="143"/>
        <v>2-26</v>
      </c>
      <c r="C344" s="32"/>
      <c r="D344" s="84" t="str">
        <f>$A344&amp;"-"&amp;$B344&amp;"-"&amp;TEXT(ROWS(D$5:D344),"000")</f>
        <v>0-2-26-340</v>
      </c>
      <c r="E344" s="101"/>
      <c r="F344" s="4"/>
      <c r="G344" s="4"/>
      <c r="H344" s="4"/>
      <c r="I344" s="4"/>
      <c r="J344" s="4"/>
      <c r="K344" s="102"/>
      <c r="L344" s="4"/>
      <c r="M344" s="4"/>
      <c r="N344" s="4"/>
      <c r="O344" s="4"/>
      <c r="P344" s="103"/>
      <c r="Q344" s="104"/>
      <c r="R344" s="100"/>
      <c r="S344" s="100"/>
      <c r="T344" s="65"/>
      <c r="U344" s="100"/>
      <c r="V344" s="100"/>
      <c r="W344" s="63"/>
      <c r="X344" s="63"/>
      <c r="Y344" s="63"/>
      <c r="Z344" s="63"/>
      <c r="AA344" s="65"/>
      <c r="AB344" s="65"/>
      <c r="AC344" s="65"/>
      <c r="AD344" s="65"/>
      <c r="AE344" s="65"/>
      <c r="AF344" s="100"/>
      <c r="AG344" s="100"/>
      <c r="AH344" s="65"/>
      <c r="AI344" s="57" t="str">
        <f t="shared" si="120"/>
        <v/>
      </c>
      <c r="AJ344" s="57" t="str">
        <f t="shared" si="121"/>
        <v/>
      </c>
      <c r="AK344" s="57" t="str">
        <f t="shared" si="122"/>
        <v/>
      </c>
      <c r="AL344" s="57" t="str">
        <f t="shared" si="123"/>
        <v/>
      </c>
      <c r="AM344" s="57" t="str">
        <f t="shared" si="124"/>
        <v/>
      </c>
      <c r="AN344" s="58" t="str">
        <f>IF(AM344&lt;'Patient Data'!$BG$4,"Labs complete w/in 45 minutes","")</f>
        <v/>
      </c>
      <c r="AO344" s="57" t="str">
        <f t="shared" si="125"/>
        <v/>
      </c>
      <c r="AP344" s="58" t="str">
        <f>IF(AO344&lt;'Patient Data'!$BI$4,"tPA w/in 60 minutes","")</f>
        <v/>
      </c>
      <c r="AQ344" s="58" t="str">
        <f>IF(BM344&lt;'Patient Data'!$BM$4,"tPA w/in 3 hours","")</f>
        <v/>
      </c>
      <c r="AR344" s="58" t="str">
        <f>IF(BF344&lt;'Patient Data'!$BF$4,"LSN within 3.5 hours","")</f>
        <v/>
      </c>
      <c r="AS344" s="58" t="str">
        <f t="shared" si="126"/>
        <v>-0-0-2-26-340</v>
      </c>
      <c r="AT344" s="57" t="str">
        <f t="shared" si="130"/>
        <v/>
      </c>
      <c r="AU344" s="57" t="str">
        <f t="shared" si="131"/>
        <v/>
      </c>
      <c r="AV344" s="57" t="str">
        <f t="shared" si="132"/>
        <v/>
      </c>
      <c r="AW344" s="57" t="str">
        <f t="shared" si="133"/>
        <v/>
      </c>
      <c r="AX344" s="57" t="str">
        <f t="shared" si="134"/>
        <v/>
      </c>
      <c r="AY344" s="57" t="str">
        <f t="shared" si="135"/>
        <v/>
      </c>
      <c r="AZ344" s="57" t="str">
        <f t="shared" si="136"/>
        <v/>
      </c>
      <c r="BA344" s="57" t="str">
        <f t="shared" si="137"/>
        <v/>
      </c>
      <c r="BB344" s="57" t="str">
        <f t="shared" si="138"/>
        <v/>
      </c>
      <c r="BC344" s="57" t="str">
        <f t="shared" si="139"/>
        <v/>
      </c>
      <c r="BD344" s="57" t="str">
        <f t="shared" si="140"/>
        <v/>
      </c>
      <c r="BE344" s="57" t="str">
        <f t="shared" si="141"/>
        <v/>
      </c>
      <c r="BF344" s="17" t="str">
        <f t="shared" si="127"/>
        <v/>
      </c>
      <c r="BG344" s="17" t="str">
        <f>IF(N344="","",AM344-'Patient Data'!$BG$4)</f>
        <v/>
      </c>
      <c r="BH344" s="18"/>
      <c r="BI344" s="17" t="str">
        <f>IF(O344="","",AO344-'Patient Data'!$BI$4)</f>
        <v/>
      </c>
      <c r="BK344" s="18"/>
      <c r="BL344" s="17" t="str">
        <f t="shared" si="128"/>
        <v/>
      </c>
      <c r="BM344" s="17" t="str">
        <f t="shared" si="129"/>
        <v/>
      </c>
      <c r="BN344" s="18"/>
    </row>
    <row r="345" spans="1:66" s="12" customFormat="1" ht="38.25" customHeight="1" thickBot="1">
      <c r="A345" s="47">
        <f t="shared" si="142"/>
        <v>0</v>
      </c>
      <c r="B345" s="47" t="str">
        <f t="shared" si="143"/>
        <v>2-26</v>
      </c>
      <c r="C345" s="32"/>
      <c r="D345" s="84" t="str">
        <f>$A345&amp;"-"&amp;$B345&amp;"-"&amp;TEXT(ROWS(D$5:D345),"000")</f>
        <v>0-2-26-341</v>
      </c>
      <c r="E345" s="101"/>
      <c r="F345" s="4"/>
      <c r="G345" s="4"/>
      <c r="H345" s="4"/>
      <c r="I345" s="4"/>
      <c r="J345" s="4"/>
      <c r="K345" s="102"/>
      <c r="L345" s="4"/>
      <c r="M345" s="4"/>
      <c r="N345" s="4"/>
      <c r="O345" s="4"/>
      <c r="P345" s="103"/>
      <c r="Q345" s="104"/>
      <c r="R345" s="100"/>
      <c r="S345" s="100"/>
      <c r="T345" s="65"/>
      <c r="U345" s="100"/>
      <c r="V345" s="100"/>
      <c r="W345" s="63"/>
      <c r="X345" s="63"/>
      <c r="Y345" s="63"/>
      <c r="Z345" s="63"/>
      <c r="AA345" s="65"/>
      <c r="AB345" s="65"/>
      <c r="AC345" s="65"/>
      <c r="AD345" s="65"/>
      <c r="AE345" s="65"/>
      <c r="AF345" s="100"/>
      <c r="AG345" s="100"/>
      <c r="AH345" s="65"/>
      <c r="AI345" s="57" t="str">
        <f t="shared" si="120"/>
        <v/>
      </c>
      <c r="AJ345" s="57" t="str">
        <f t="shared" si="121"/>
        <v/>
      </c>
      <c r="AK345" s="57" t="str">
        <f t="shared" si="122"/>
        <v/>
      </c>
      <c r="AL345" s="57" t="str">
        <f t="shared" si="123"/>
        <v/>
      </c>
      <c r="AM345" s="57" t="str">
        <f t="shared" si="124"/>
        <v/>
      </c>
      <c r="AN345" s="58" t="str">
        <f>IF(AM345&lt;'Patient Data'!$BG$4,"Labs complete w/in 45 minutes","")</f>
        <v/>
      </c>
      <c r="AO345" s="57" t="str">
        <f t="shared" si="125"/>
        <v/>
      </c>
      <c r="AP345" s="58" t="str">
        <f>IF(AO345&lt;'Patient Data'!$BI$4,"tPA w/in 60 minutes","")</f>
        <v/>
      </c>
      <c r="AQ345" s="58" t="str">
        <f>IF(BM345&lt;'Patient Data'!$BM$4,"tPA w/in 3 hours","")</f>
        <v/>
      </c>
      <c r="AR345" s="58" t="str">
        <f>IF(BF345&lt;'Patient Data'!$BF$4,"LSN within 3.5 hours","")</f>
        <v/>
      </c>
      <c r="AS345" s="58" t="str">
        <f t="shared" si="126"/>
        <v>-0-0-2-26-341</v>
      </c>
      <c r="AT345" s="57" t="str">
        <f t="shared" si="130"/>
        <v/>
      </c>
      <c r="AU345" s="57" t="str">
        <f t="shared" si="131"/>
        <v/>
      </c>
      <c r="AV345" s="57" t="str">
        <f t="shared" si="132"/>
        <v/>
      </c>
      <c r="AW345" s="57" t="str">
        <f t="shared" si="133"/>
        <v/>
      </c>
      <c r="AX345" s="57" t="str">
        <f t="shared" si="134"/>
        <v/>
      </c>
      <c r="AY345" s="57" t="str">
        <f t="shared" si="135"/>
        <v/>
      </c>
      <c r="AZ345" s="57" t="str">
        <f t="shared" si="136"/>
        <v/>
      </c>
      <c r="BA345" s="57" t="str">
        <f t="shared" si="137"/>
        <v/>
      </c>
      <c r="BB345" s="57" t="str">
        <f t="shared" si="138"/>
        <v/>
      </c>
      <c r="BC345" s="57" t="str">
        <f t="shared" si="139"/>
        <v/>
      </c>
      <c r="BD345" s="57" t="str">
        <f t="shared" si="140"/>
        <v/>
      </c>
      <c r="BE345" s="57" t="str">
        <f t="shared" si="141"/>
        <v/>
      </c>
      <c r="BF345" s="17" t="str">
        <f t="shared" si="127"/>
        <v/>
      </c>
      <c r="BG345" s="17" t="str">
        <f>IF(N345="","",AM345-'Patient Data'!$BG$4)</f>
        <v/>
      </c>
      <c r="BH345" s="18"/>
      <c r="BI345" s="17" t="str">
        <f>IF(O345="","",AO345-'Patient Data'!$BI$4)</f>
        <v/>
      </c>
      <c r="BK345" s="18"/>
      <c r="BL345" s="17" t="str">
        <f t="shared" si="128"/>
        <v/>
      </c>
      <c r="BM345" s="17" t="str">
        <f t="shared" si="129"/>
        <v/>
      </c>
      <c r="BN345" s="18"/>
    </row>
    <row r="346" spans="1:66" s="12" customFormat="1" ht="38.25" customHeight="1" thickBot="1">
      <c r="A346" s="47">
        <f t="shared" si="142"/>
        <v>0</v>
      </c>
      <c r="B346" s="47" t="str">
        <f t="shared" si="143"/>
        <v>2-26</v>
      </c>
      <c r="C346" s="32"/>
      <c r="D346" s="84" t="str">
        <f>$A346&amp;"-"&amp;$B346&amp;"-"&amp;TEXT(ROWS(D$5:D346),"000")</f>
        <v>0-2-26-342</v>
      </c>
      <c r="E346" s="101"/>
      <c r="F346" s="4"/>
      <c r="G346" s="4"/>
      <c r="H346" s="4"/>
      <c r="I346" s="4"/>
      <c r="J346" s="4"/>
      <c r="K346" s="102"/>
      <c r="L346" s="4"/>
      <c r="M346" s="4"/>
      <c r="N346" s="4"/>
      <c r="O346" s="4"/>
      <c r="P346" s="103"/>
      <c r="Q346" s="104"/>
      <c r="R346" s="100"/>
      <c r="S346" s="100"/>
      <c r="T346" s="65"/>
      <c r="U346" s="100"/>
      <c r="V346" s="100"/>
      <c r="W346" s="63"/>
      <c r="X346" s="63"/>
      <c r="Y346" s="63"/>
      <c r="Z346" s="63"/>
      <c r="AA346" s="65"/>
      <c r="AB346" s="65"/>
      <c r="AC346" s="65"/>
      <c r="AD346" s="65"/>
      <c r="AE346" s="65"/>
      <c r="AF346" s="100"/>
      <c r="AG346" s="100"/>
      <c r="AH346" s="65"/>
      <c r="AI346" s="57" t="str">
        <f t="shared" si="120"/>
        <v/>
      </c>
      <c r="AJ346" s="57" t="str">
        <f t="shared" si="121"/>
        <v/>
      </c>
      <c r="AK346" s="57" t="str">
        <f t="shared" si="122"/>
        <v/>
      </c>
      <c r="AL346" s="57" t="str">
        <f t="shared" si="123"/>
        <v/>
      </c>
      <c r="AM346" s="57" t="str">
        <f t="shared" si="124"/>
        <v/>
      </c>
      <c r="AN346" s="58" t="str">
        <f>IF(AM346&lt;'Patient Data'!$BG$4,"Labs complete w/in 45 minutes","")</f>
        <v/>
      </c>
      <c r="AO346" s="57" t="str">
        <f t="shared" si="125"/>
        <v/>
      </c>
      <c r="AP346" s="58" t="str">
        <f>IF(AO346&lt;'Patient Data'!$BI$4,"tPA w/in 60 minutes","")</f>
        <v/>
      </c>
      <c r="AQ346" s="58" t="str">
        <f>IF(BM346&lt;'Patient Data'!$BM$4,"tPA w/in 3 hours","")</f>
        <v/>
      </c>
      <c r="AR346" s="58" t="str">
        <f>IF(BF346&lt;'Patient Data'!$BF$4,"LSN within 3.5 hours","")</f>
        <v/>
      </c>
      <c r="AS346" s="58" t="str">
        <f t="shared" si="126"/>
        <v>-0-0-2-26-342</v>
      </c>
      <c r="AT346" s="57" t="str">
        <f t="shared" si="130"/>
        <v/>
      </c>
      <c r="AU346" s="57" t="str">
        <f t="shared" si="131"/>
        <v/>
      </c>
      <c r="AV346" s="57" t="str">
        <f t="shared" si="132"/>
        <v/>
      </c>
      <c r="AW346" s="57" t="str">
        <f t="shared" si="133"/>
        <v/>
      </c>
      <c r="AX346" s="57" t="str">
        <f t="shared" si="134"/>
        <v/>
      </c>
      <c r="AY346" s="57" t="str">
        <f t="shared" si="135"/>
        <v/>
      </c>
      <c r="AZ346" s="57" t="str">
        <f t="shared" si="136"/>
        <v/>
      </c>
      <c r="BA346" s="57" t="str">
        <f t="shared" si="137"/>
        <v/>
      </c>
      <c r="BB346" s="57" t="str">
        <f t="shared" si="138"/>
        <v/>
      </c>
      <c r="BC346" s="57" t="str">
        <f t="shared" si="139"/>
        <v/>
      </c>
      <c r="BD346" s="57" t="str">
        <f t="shared" si="140"/>
        <v/>
      </c>
      <c r="BE346" s="57" t="str">
        <f t="shared" si="141"/>
        <v/>
      </c>
      <c r="BF346" s="17" t="str">
        <f t="shared" si="127"/>
        <v/>
      </c>
      <c r="BG346" s="17" t="str">
        <f>IF(N346="","",AM346-'Patient Data'!$BG$4)</f>
        <v/>
      </c>
      <c r="BH346" s="18"/>
      <c r="BI346" s="17" t="str">
        <f>IF(O346="","",AO346-'Patient Data'!$BI$4)</f>
        <v/>
      </c>
      <c r="BK346" s="18"/>
      <c r="BL346" s="17" t="str">
        <f t="shared" si="128"/>
        <v/>
      </c>
      <c r="BM346" s="17" t="str">
        <f t="shared" si="129"/>
        <v/>
      </c>
      <c r="BN346" s="18"/>
    </row>
    <row r="347" spans="1:66" s="12" customFormat="1" ht="38.25" customHeight="1" thickBot="1">
      <c r="A347" s="47">
        <f t="shared" si="142"/>
        <v>0</v>
      </c>
      <c r="B347" s="47" t="str">
        <f t="shared" si="143"/>
        <v>2-26</v>
      </c>
      <c r="C347" s="32"/>
      <c r="D347" s="84" t="str">
        <f>$A347&amp;"-"&amp;$B347&amp;"-"&amp;TEXT(ROWS(D$5:D347),"000")</f>
        <v>0-2-26-343</v>
      </c>
      <c r="E347" s="101"/>
      <c r="F347" s="4"/>
      <c r="G347" s="4"/>
      <c r="H347" s="4"/>
      <c r="I347" s="4"/>
      <c r="J347" s="4"/>
      <c r="K347" s="102"/>
      <c r="L347" s="4"/>
      <c r="M347" s="4"/>
      <c r="N347" s="4"/>
      <c r="O347" s="4"/>
      <c r="P347" s="103"/>
      <c r="Q347" s="104"/>
      <c r="R347" s="100"/>
      <c r="S347" s="100"/>
      <c r="T347" s="65"/>
      <c r="U347" s="100"/>
      <c r="V347" s="100"/>
      <c r="W347" s="63"/>
      <c r="X347" s="63"/>
      <c r="Y347" s="63"/>
      <c r="Z347" s="63"/>
      <c r="AA347" s="65"/>
      <c r="AB347" s="65"/>
      <c r="AC347" s="65"/>
      <c r="AD347" s="65"/>
      <c r="AE347" s="65"/>
      <c r="AF347" s="100"/>
      <c r="AG347" s="100"/>
      <c r="AH347" s="65"/>
      <c r="AI347" s="57" t="str">
        <f t="shared" si="120"/>
        <v/>
      </c>
      <c r="AJ347" s="57" t="str">
        <f t="shared" si="121"/>
        <v/>
      </c>
      <c r="AK347" s="57" t="str">
        <f t="shared" si="122"/>
        <v/>
      </c>
      <c r="AL347" s="57" t="str">
        <f t="shared" si="123"/>
        <v/>
      </c>
      <c r="AM347" s="57" t="str">
        <f t="shared" si="124"/>
        <v/>
      </c>
      <c r="AN347" s="58" t="str">
        <f>IF(AM347&lt;'Patient Data'!$BG$4,"Labs complete w/in 45 minutes","")</f>
        <v/>
      </c>
      <c r="AO347" s="57" t="str">
        <f t="shared" si="125"/>
        <v/>
      </c>
      <c r="AP347" s="58" t="str">
        <f>IF(AO347&lt;'Patient Data'!$BI$4,"tPA w/in 60 minutes","")</f>
        <v/>
      </c>
      <c r="AQ347" s="58" t="str">
        <f>IF(BM347&lt;'Patient Data'!$BM$4,"tPA w/in 3 hours","")</f>
        <v/>
      </c>
      <c r="AR347" s="58" t="str">
        <f>IF(BF347&lt;'Patient Data'!$BF$4,"LSN within 3.5 hours","")</f>
        <v/>
      </c>
      <c r="AS347" s="58" t="str">
        <f t="shared" si="126"/>
        <v>-0-0-2-26-343</v>
      </c>
      <c r="AT347" s="57" t="str">
        <f t="shared" si="130"/>
        <v/>
      </c>
      <c r="AU347" s="57" t="str">
        <f t="shared" si="131"/>
        <v/>
      </c>
      <c r="AV347" s="57" t="str">
        <f t="shared" si="132"/>
        <v/>
      </c>
      <c r="AW347" s="57" t="str">
        <f t="shared" si="133"/>
        <v/>
      </c>
      <c r="AX347" s="57" t="str">
        <f t="shared" si="134"/>
        <v/>
      </c>
      <c r="AY347" s="57" t="str">
        <f t="shared" si="135"/>
        <v/>
      </c>
      <c r="AZ347" s="57" t="str">
        <f t="shared" si="136"/>
        <v/>
      </c>
      <c r="BA347" s="57" t="str">
        <f t="shared" si="137"/>
        <v/>
      </c>
      <c r="BB347" s="57" t="str">
        <f t="shared" si="138"/>
        <v/>
      </c>
      <c r="BC347" s="57" t="str">
        <f t="shared" si="139"/>
        <v/>
      </c>
      <c r="BD347" s="57" t="str">
        <f t="shared" si="140"/>
        <v/>
      </c>
      <c r="BE347" s="57" t="str">
        <f t="shared" si="141"/>
        <v/>
      </c>
      <c r="BF347" s="17" t="str">
        <f t="shared" si="127"/>
        <v/>
      </c>
      <c r="BG347" s="17" t="str">
        <f>IF(N347="","",AM347-'Patient Data'!$BG$4)</f>
        <v/>
      </c>
      <c r="BH347" s="18"/>
      <c r="BI347" s="17" t="str">
        <f>IF(O347="","",AO347-'Patient Data'!$BI$4)</f>
        <v/>
      </c>
      <c r="BK347" s="18"/>
      <c r="BL347" s="17" t="str">
        <f t="shared" si="128"/>
        <v/>
      </c>
      <c r="BM347" s="17" t="str">
        <f t="shared" si="129"/>
        <v/>
      </c>
      <c r="BN347" s="18"/>
    </row>
    <row r="348" spans="1:66" s="12" customFormat="1" ht="38.25" customHeight="1" thickBot="1">
      <c r="A348" s="47">
        <f t="shared" si="142"/>
        <v>0</v>
      </c>
      <c r="B348" s="47" t="str">
        <f t="shared" si="143"/>
        <v>2-26</v>
      </c>
      <c r="C348" s="32"/>
      <c r="D348" s="84" t="str">
        <f>$A348&amp;"-"&amp;$B348&amp;"-"&amp;TEXT(ROWS(D$5:D348),"000")</f>
        <v>0-2-26-344</v>
      </c>
      <c r="E348" s="101"/>
      <c r="F348" s="4"/>
      <c r="G348" s="4"/>
      <c r="H348" s="4"/>
      <c r="I348" s="4"/>
      <c r="J348" s="4"/>
      <c r="K348" s="102"/>
      <c r="L348" s="4"/>
      <c r="M348" s="4"/>
      <c r="N348" s="4"/>
      <c r="O348" s="4"/>
      <c r="P348" s="103"/>
      <c r="Q348" s="104"/>
      <c r="R348" s="100"/>
      <c r="S348" s="100"/>
      <c r="T348" s="65"/>
      <c r="U348" s="100"/>
      <c r="V348" s="100"/>
      <c r="W348" s="63"/>
      <c r="X348" s="63"/>
      <c r="Y348" s="63"/>
      <c r="Z348" s="63"/>
      <c r="AA348" s="65"/>
      <c r="AB348" s="65"/>
      <c r="AC348" s="65"/>
      <c r="AD348" s="65"/>
      <c r="AE348" s="65"/>
      <c r="AF348" s="100"/>
      <c r="AG348" s="100"/>
      <c r="AH348" s="65"/>
      <c r="AI348" s="57" t="str">
        <f t="shared" si="120"/>
        <v/>
      </c>
      <c r="AJ348" s="57" t="str">
        <f t="shared" si="121"/>
        <v/>
      </c>
      <c r="AK348" s="57" t="str">
        <f t="shared" si="122"/>
        <v/>
      </c>
      <c r="AL348" s="57" t="str">
        <f t="shared" si="123"/>
        <v/>
      </c>
      <c r="AM348" s="57" t="str">
        <f t="shared" si="124"/>
        <v/>
      </c>
      <c r="AN348" s="58" t="str">
        <f>IF(AM348&lt;'Patient Data'!$BG$4,"Labs complete w/in 45 minutes","")</f>
        <v/>
      </c>
      <c r="AO348" s="57" t="str">
        <f t="shared" si="125"/>
        <v/>
      </c>
      <c r="AP348" s="58" t="str">
        <f>IF(AO348&lt;'Patient Data'!$BI$4,"tPA w/in 60 minutes","")</f>
        <v/>
      </c>
      <c r="AQ348" s="58" t="str">
        <f>IF(BM348&lt;'Patient Data'!$BM$4,"tPA w/in 3 hours","")</f>
        <v/>
      </c>
      <c r="AR348" s="58" t="str">
        <f>IF(BF348&lt;'Patient Data'!$BF$4,"LSN within 3.5 hours","")</f>
        <v/>
      </c>
      <c r="AS348" s="58" t="str">
        <f t="shared" si="126"/>
        <v>-0-0-2-26-344</v>
      </c>
      <c r="AT348" s="57" t="str">
        <f t="shared" si="130"/>
        <v/>
      </c>
      <c r="AU348" s="57" t="str">
        <f t="shared" si="131"/>
        <v/>
      </c>
      <c r="AV348" s="57" t="str">
        <f t="shared" si="132"/>
        <v/>
      </c>
      <c r="AW348" s="57" t="str">
        <f t="shared" si="133"/>
        <v/>
      </c>
      <c r="AX348" s="57" t="str">
        <f t="shared" si="134"/>
        <v/>
      </c>
      <c r="AY348" s="57" t="str">
        <f t="shared" si="135"/>
        <v/>
      </c>
      <c r="AZ348" s="57" t="str">
        <f t="shared" si="136"/>
        <v/>
      </c>
      <c r="BA348" s="57" t="str">
        <f t="shared" si="137"/>
        <v/>
      </c>
      <c r="BB348" s="57" t="str">
        <f t="shared" si="138"/>
        <v/>
      </c>
      <c r="BC348" s="57" t="str">
        <f t="shared" si="139"/>
        <v/>
      </c>
      <c r="BD348" s="57" t="str">
        <f t="shared" si="140"/>
        <v/>
      </c>
      <c r="BE348" s="57" t="str">
        <f t="shared" si="141"/>
        <v/>
      </c>
      <c r="BF348" s="17" t="str">
        <f t="shared" si="127"/>
        <v/>
      </c>
      <c r="BG348" s="17" t="str">
        <f>IF(N348="","",AM348-'Patient Data'!$BG$4)</f>
        <v/>
      </c>
      <c r="BH348" s="18"/>
      <c r="BI348" s="17" t="str">
        <f>IF(O348="","",AO348-'Patient Data'!$BI$4)</f>
        <v/>
      </c>
      <c r="BK348" s="18"/>
      <c r="BL348" s="17" t="str">
        <f t="shared" si="128"/>
        <v/>
      </c>
      <c r="BM348" s="17" t="str">
        <f t="shared" si="129"/>
        <v/>
      </c>
      <c r="BN348" s="18"/>
    </row>
    <row r="349" spans="1:66" s="12" customFormat="1" ht="38.25" customHeight="1" thickBot="1">
      <c r="A349" s="47">
        <f t="shared" si="142"/>
        <v>0</v>
      </c>
      <c r="B349" s="47" t="str">
        <f t="shared" si="143"/>
        <v>2-26</v>
      </c>
      <c r="C349" s="32"/>
      <c r="D349" s="84" t="str">
        <f>$A349&amp;"-"&amp;$B349&amp;"-"&amp;TEXT(ROWS(D$5:D349),"000")</f>
        <v>0-2-26-345</v>
      </c>
      <c r="E349" s="101"/>
      <c r="F349" s="4"/>
      <c r="G349" s="4"/>
      <c r="H349" s="4"/>
      <c r="I349" s="4"/>
      <c r="J349" s="4"/>
      <c r="K349" s="102"/>
      <c r="L349" s="4"/>
      <c r="M349" s="4"/>
      <c r="N349" s="4"/>
      <c r="O349" s="4"/>
      <c r="P349" s="103"/>
      <c r="Q349" s="104"/>
      <c r="R349" s="100"/>
      <c r="S349" s="100"/>
      <c r="T349" s="65"/>
      <c r="U349" s="100"/>
      <c r="V349" s="100"/>
      <c r="W349" s="63"/>
      <c r="X349" s="63"/>
      <c r="Y349" s="63"/>
      <c r="Z349" s="63"/>
      <c r="AA349" s="65"/>
      <c r="AB349" s="65"/>
      <c r="AC349" s="65"/>
      <c r="AD349" s="65"/>
      <c r="AE349" s="65"/>
      <c r="AF349" s="100"/>
      <c r="AG349" s="100"/>
      <c r="AH349" s="65"/>
      <c r="AI349" s="57" t="str">
        <f t="shared" si="120"/>
        <v/>
      </c>
      <c r="AJ349" s="57" t="str">
        <f t="shared" si="121"/>
        <v/>
      </c>
      <c r="AK349" s="57" t="str">
        <f t="shared" si="122"/>
        <v/>
      </c>
      <c r="AL349" s="57" t="str">
        <f t="shared" si="123"/>
        <v/>
      </c>
      <c r="AM349" s="57" t="str">
        <f t="shared" si="124"/>
        <v/>
      </c>
      <c r="AN349" s="58" t="str">
        <f>IF(AM349&lt;'Patient Data'!$BG$4,"Labs complete w/in 45 minutes","")</f>
        <v/>
      </c>
      <c r="AO349" s="57" t="str">
        <f t="shared" si="125"/>
        <v/>
      </c>
      <c r="AP349" s="58" t="str">
        <f>IF(AO349&lt;'Patient Data'!$BI$4,"tPA w/in 60 minutes","")</f>
        <v/>
      </c>
      <c r="AQ349" s="58" t="str">
        <f>IF(BM349&lt;'Patient Data'!$BM$4,"tPA w/in 3 hours","")</f>
        <v/>
      </c>
      <c r="AR349" s="58" t="str">
        <f>IF(BF349&lt;'Patient Data'!$BF$4,"LSN within 3.5 hours","")</f>
        <v/>
      </c>
      <c r="AS349" s="58" t="str">
        <f t="shared" si="126"/>
        <v>-0-0-2-26-345</v>
      </c>
      <c r="AT349" s="57" t="str">
        <f t="shared" si="130"/>
        <v/>
      </c>
      <c r="AU349" s="57" t="str">
        <f t="shared" si="131"/>
        <v/>
      </c>
      <c r="AV349" s="57" t="str">
        <f t="shared" si="132"/>
        <v/>
      </c>
      <c r="AW349" s="57" t="str">
        <f t="shared" si="133"/>
        <v/>
      </c>
      <c r="AX349" s="57" t="str">
        <f t="shared" si="134"/>
        <v/>
      </c>
      <c r="AY349" s="57" t="str">
        <f t="shared" si="135"/>
        <v/>
      </c>
      <c r="AZ349" s="57" t="str">
        <f t="shared" si="136"/>
        <v/>
      </c>
      <c r="BA349" s="57" t="str">
        <f t="shared" si="137"/>
        <v/>
      </c>
      <c r="BB349" s="57" t="str">
        <f t="shared" si="138"/>
        <v/>
      </c>
      <c r="BC349" s="57" t="str">
        <f t="shared" si="139"/>
        <v/>
      </c>
      <c r="BD349" s="57" t="str">
        <f t="shared" si="140"/>
        <v/>
      </c>
      <c r="BE349" s="57" t="str">
        <f t="shared" si="141"/>
        <v/>
      </c>
      <c r="BF349" s="17" t="str">
        <f t="shared" si="127"/>
        <v/>
      </c>
      <c r="BG349" s="17" t="str">
        <f>IF(N349="","",AM349-'Patient Data'!$BG$4)</f>
        <v/>
      </c>
      <c r="BH349" s="18"/>
      <c r="BI349" s="17" t="str">
        <f>IF(O349="","",AO349-'Patient Data'!$BI$4)</f>
        <v/>
      </c>
      <c r="BK349" s="18"/>
      <c r="BL349" s="17" t="str">
        <f t="shared" si="128"/>
        <v/>
      </c>
      <c r="BM349" s="17" t="str">
        <f t="shared" si="129"/>
        <v/>
      </c>
      <c r="BN349" s="18"/>
    </row>
    <row r="350" spans="1:66" s="12" customFormat="1" ht="38.25" customHeight="1" thickBot="1">
      <c r="A350" s="47">
        <f t="shared" si="142"/>
        <v>0</v>
      </c>
      <c r="B350" s="47" t="str">
        <f t="shared" si="143"/>
        <v>2-26</v>
      </c>
      <c r="C350" s="32"/>
      <c r="D350" s="84" t="str">
        <f>$A350&amp;"-"&amp;$B350&amp;"-"&amp;TEXT(ROWS(D$5:D350),"000")</f>
        <v>0-2-26-346</v>
      </c>
      <c r="E350" s="101"/>
      <c r="F350" s="4"/>
      <c r="G350" s="4"/>
      <c r="H350" s="4"/>
      <c r="I350" s="4"/>
      <c r="J350" s="4"/>
      <c r="K350" s="102"/>
      <c r="L350" s="4"/>
      <c r="M350" s="4"/>
      <c r="N350" s="4"/>
      <c r="O350" s="4"/>
      <c r="P350" s="103"/>
      <c r="Q350" s="104"/>
      <c r="R350" s="100"/>
      <c r="S350" s="100"/>
      <c r="T350" s="65"/>
      <c r="U350" s="100"/>
      <c r="V350" s="100"/>
      <c r="W350" s="63"/>
      <c r="X350" s="63"/>
      <c r="Y350" s="63"/>
      <c r="Z350" s="63"/>
      <c r="AA350" s="65"/>
      <c r="AB350" s="65"/>
      <c r="AC350" s="65"/>
      <c r="AD350" s="65"/>
      <c r="AE350" s="65"/>
      <c r="AF350" s="100"/>
      <c r="AG350" s="100"/>
      <c r="AH350" s="65"/>
      <c r="AI350" s="57" t="str">
        <f t="shared" si="120"/>
        <v/>
      </c>
      <c r="AJ350" s="57" t="str">
        <f t="shared" si="121"/>
        <v/>
      </c>
      <c r="AK350" s="57" t="str">
        <f t="shared" si="122"/>
        <v/>
      </c>
      <c r="AL350" s="57" t="str">
        <f t="shared" si="123"/>
        <v/>
      </c>
      <c r="AM350" s="57" t="str">
        <f t="shared" si="124"/>
        <v/>
      </c>
      <c r="AN350" s="58" t="str">
        <f>IF(AM350&lt;'Patient Data'!$BG$4,"Labs complete w/in 45 minutes","")</f>
        <v/>
      </c>
      <c r="AO350" s="57" t="str">
        <f t="shared" si="125"/>
        <v/>
      </c>
      <c r="AP350" s="58" t="str">
        <f>IF(AO350&lt;'Patient Data'!$BI$4,"tPA w/in 60 minutes","")</f>
        <v/>
      </c>
      <c r="AQ350" s="58" t="str">
        <f>IF(BM350&lt;'Patient Data'!$BM$4,"tPA w/in 3 hours","")</f>
        <v/>
      </c>
      <c r="AR350" s="58" t="str">
        <f>IF(BF350&lt;'Patient Data'!$BF$4,"LSN within 3.5 hours","")</f>
        <v/>
      </c>
      <c r="AS350" s="58" t="str">
        <f t="shared" si="126"/>
        <v>-0-0-2-26-346</v>
      </c>
      <c r="AT350" s="57" t="str">
        <f t="shared" si="130"/>
        <v/>
      </c>
      <c r="AU350" s="57" t="str">
        <f t="shared" si="131"/>
        <v/>
      </c>
      <c r="AV350" s="57" t="str">
        <f t="shared" si="132"/>
        <v/>
      </c>
      <c r="AW350" s="57" t="str">
        <f t="shared" si="133"/>
        <v/>
      </c>
      <c r="AX350" s="57" t="str">
        <f t="shared" si="134"/>
        <v/>
      </c>
      <c r="AY350" s="57" t="str">
        <f t="shared" si="135"/>
        <v/>
      </c>
      <c r="AZ350" s="57" t="str">
        <f t="shared" si="136"/>
        <v/>
      </c>
      <c r="BA350" s="57" t="str">
        <f t="shared" si="137"/>
        <v/>
      </c>
      <c r="BB350" s="57" t="str">
        <f t="shared" si="138"/>
        <v/>
      </c>
      <c r="BC350" s="57" t="str">
        <f t="shared" si="139"/>
        <v/>
      </c>
      <c r="BD350" s="57" t="str">
        <f t="shared" si="140"/>
        <v/>
      </c>
      <c r="BE350" s="57" t="str">
        <f t="shared" si="141"/>
        <v/>
      </c>
      <c r="BF350" s="17" t="str">
        <f t="shared" si="127"/>
        <v/>
      </c>
      <c r="BG350" s="17" t="str">
        <f>IF(N350="","",AM350-'Patient Data'!$BG$4)</f>
        <v/>
      </c>
      <c r="BH350" s="18"/>
      <c r="BI350" s="17" t="str">
        <f>IF(O350="","",AO350-'Patient Data'!$BI$4)</f>
        <v/>
      </c>
      <c r="BK350" s="18"/>
      <c r="BL350" s="17" t="str">
        <f t="shared" si="128"/>
        <v/>
      </c>
      <c r="BM350" s="17" t="str">
        <f t="shared" si="129"/>
        <v/>
      </c>
      <c r="BN350" s="18"/>
    </row>
    <row r="351" spans="1:66" s="12" customFormat="1" ht="38.25" customHeight="1" thickBot="1">
      <c r="A351" s="47">
        <f t="shared" si="142"/>
        <v>0</v>
      </c>
      <c r="B351" s="47" t="str">
        <f t="shared" si="143"/>
        <v>2-26</v>
      </c>
      <c r="C351" s="32"/>
      <c r="D351" s="84" t="str">
        <f>$A351&amp;"-"&amp;$B351&amp;"-"&amp;TEXT(ROWS(D$5:D351),"000")</f>
        <v>0-2-26-347</v>
      </c>
      <c r="E351" s="101"/>
      <c r="F351" s="4"/>
      <c r="G351" s="4"/>
      <c r="H351" s="4"/>
      <c r="I351" s="4"/>
      <c r="J351" s="4"/>
      <c r="K351" s="102"/>
      <c r="L351" s="4"/>
      <c r="M351" s="4"/>
      <c r="N351" s="4"/>
      <c r="O351" s="4"/>
      <c r="P351" s="103"/>
      <c r="Q351" s="104"/>
      <c r="R351" s="100"/>
      <c r="S351" s="100"/>
      <c r="T351" s="65"/>
      <c r="U351" s="100"/>
      <c r="V351" s="100"/>
      <c r="W351" s="63"/>
      <c r="X351" s="63"/>
      <c r="Y351" s="63"/>
      <c r="Z351" s="63"/>
      <c r="AA351" s="65"/>
      <c r="AB351" s="65"/>
      <c r="AC351" s="65"/>
      <c r="AD351" s="65"/>
      <c r="AE351" s="65"/>
      <c r="AF351" s="100"/>
      <c r="AG351" s="100"/>
      <c r="AH351" s="65"/>
      <c r="AI351" s="57" t="str">
        <f t="shared" si="120"/>
        <v/>
      </c>
      <c r="AJ351" s="57" t="str">
        <f t="shared" si="121"/>
        <v/>
      </c>
      <c r="AK351" s="57" t="str">
        <f t="shared" si="122"/>
        <v/>
      </c>
      <c r="AL351" s="57" t="str">
        <f t="shared" si="123"/>
        <v/>
      </c>
      <c r="AM351" s="57" t="str">
        <f t="shared" si="124"/>
        <v/>
      </c>
      <c r="AN351" s="58" t="str">
        <f>IF(AM351&lt;'Patient Data'!$BG$4,"Labs complete w/in 45 minutes","")</f>
        <v/>
      </c>
      <c r="AO351" s="57" t="str">
        <f t="shared" si="125"/>
        <v/>
      </c>
      <c r="AP351" s="58" t="str">
        <f>IF(AO351&lt;'Patient Data'!$BI$4,"tPA w/in 60 minutes","")</f>
        <v/>
      </c>
      <c r="AQ351" s="58" t="str">
        <f>IF(BM351&lt;'Patient Data'!$BM$4,"tPA w/in 3 hours","")</f>
        <v/>
      </c>
      <c r="AR351" s="58" t="str">
        <f>IF(BF351&lt;'Patient Data'!$BF$4,"LSN within 3.5 hours","")</f>
        <v/>
      </c>
      <c r="AS351" s="58" t="str">
        <f t="shared" si="126"/>
        <v>-0-0-2-26-347</v>
      </c>
      <c r="AT351" s="57" t="str">
        <f t="shared" si="130"/>
        <v/>
      </c>
      <c r="AU351" s="57" t="str">
        <f t="shared" si="131"/>
        <v/>
      </c>
      <c r="AV351" s="57" t="str">
        <f t="shared" si="132"/>
        <v/>
      </c>
      <c r="AW351" s="57" t="str">
        <f t="shared" si="133"/>
        <v/>
      </c>
      <c r="AX351" s="57" t="str">
        <f t="shared" si="134"/>
        <v/>
      </c>
      <c r="AY351" s="57" t="str">
        <f t="shared" si="135"/>
        <v/>
      </c>
      <c r="AZ351" s="57" t="str">
        <f t="shared" si="136"/>
        <v/>
      </c>
      <c r="BA351" s="57" t="str">
        <f t="shared" si="137"/>
        <v/>
      </c>
      <c r="BB351" s="57" t="str">
        <f t="shared" si="138"/>
        <v/>
      </c>
      <c r="BC351" s="57" t="str">
        <f t="shared" si="139"/>
        <v/>
      </c>
      <c r="BD351" s="57" t="str">
        <f t="shared" si="140"/>
        <v/>
      </c>
      <c r="BE351" s="57" t="str">
        <f t="shared" si="141"/>
        <v/>
      </c>
      <c r="BF351" s="17" t="str">
        <f t="shared" si="127"/>
        <v/>
      </c>
      <c r="BG351" s="17" t="str">
        <f>IF(N351="","",AM351-'Patient Data'!$BG$4)</f>
        <v/>
      </c>
      <c r="BH351" s="18"/>
      <c r="BI351" s="17" t="str">
        <f>IF(O351="","",AO351-'Patient Data'!$BI$4)</f>
        <v/>
      </c>
      <c r="BK351" s="18"/>
      <c r="BL351" s="17" t="str">
        <f t="shared" si="128"/>
        <v/>
      </c>
      <c r="BM351" s="17" t="str">
        <f t="shared" si="129"/>
        <v/>
      </c>
      <c r="BN351" s="18"/>
    </row>
    <row r="352" spans="1:66" s="12" customFormat="1" ht="38.25" customHeight="1" thickBot="1">
      <c r="A352" s="47">
        <f t="shared" si="142"/>
        <v>0</v>
      </c>
      <c r="B352" s="47" t="str">
        <f t="shared" si="143"/>
        <v>2-26</v>
      </c>
      <c r="C352" s="32"/>
      <c r="D352" s="84" t="str">
        <f>$A352&amp;"-"&amp;$B352&amp;"-"&amp;TEXT(ROWS(D$5:D352),"000")</f>
        <v>0-2-26-348</v>
      </c>
      <c r="E352" s="101"/>
      <c r="F352" s="4"/>
      <c r="G352" s="4"/>
      <c r="H352" s="4"/>
      <c r="I352" s="4"/>
      <c r="J352" s="4"/>
      <c r="K352" s="102"/>
      <c r="L352" s="4"/>
      <c r="M352" s="4"/>
      <c r="N352" s="4"/>
      <c r="O352" s="4"/>
      <c r="P352" s="103"/>
      <c r="Q352" s="104"/>
      <c r="R352" s="100"/>
      <c r="S352" s="100"/>
      <c r="T352" s="65"/>
      <c r="U352" s="100"/>
      <c r="V352" s="100"/>
      <c r="W352" s="63"/>
      <c r="X352" s="63"/>
      <c r="Y352" s="63"/>
      <c r="Z352" s="63"/>
      <c r="AA352" s="65"/>
      <c r="AB352" s="65"/>
      <c r="AC352" s="65"/>
      <c r="AD352" s="65"/>
      <c r="AE352" s="65"/>
      <c r="AF352" s="100"/>
      <c r="AG352" s="100"/>
      <c r="AH352" s="65"/>
      <c r="AI352" s="57" t="str">
        <f t="shared" si="120"/>
        <v/>
      </c>
      <c r="AJ352" s="57" t="str">
        <f t="shared" si="121"/>
        <v/>
      </c>
      <c r="AK352" s="57" t="str">
        <f t="shared" si="122"/>
        <v/>
      </c>
      <c r="AL352" s="57" t="str">
        <f t="shared" si="123"/>
        <v/>
      </c>
      <c r="AM352" s="57" t="str">
        <f t="shared" si="124"/>
        <v/>
      </c>
      <c r="AN352" s="58" t="str">
        <f>IF(AM352&lt;'Patient Data'!$BG$4,"Labs complete w/in 45 minutes","")</f>
        <v/>
      </c>
      <c r="AO352" s="57" t="str">
        <f t="shared" si="125"/>
        <v/>
      </c>
      <c r="AP352" s="58" t="str">
        <f>IF(AO352&lt;'Patient Data'!$BI$4,"tPA w/in 60 minutes","")</f>
        <v/>
      </c>
      <c r="AQ352" s="58" t="str">
        <f>IF(BM352&lt;'Patient Data'!$BM$4,"tPA w/in 3 hours","")</f>
        <v/>
      </c>
      <c r="AR352" s="58" t="str">
        <f>IF(BF352&lt;'Patient Data'!$BF$4,"LSN within 3.5 hours","")</f>
        <v/>
      </c>
      <c r="AS352" s="58" t="str">
        <f t="shared" si="126"/>
        <v>-0-0-2-26-348</v>
      </c>
      <c r="AT352" s="57" t="str">
        <f t="shared" si="130"/>
        <v/>
      </c>
      <c r="AU352" s="57" t="str">
        <f t="shared" si="131"/>
        <v/>
      </c>
      <c r="AV352" s="57" t="str">
        <f t="shared" si="132"/>
        <v/>
      </c>
      <c r="AW352" s="57" t="str">
        <f t="shared" si="133"/>
        <v/>
      </c>
      <c r="AX352" s="57" t="str">
        <f t="shared" si="134"/>
        <v/>
      </c>
      <c r="AY352" s="57" t="str">
        <f t="shared" si="135"/>
        <v/>
      </c>
      <c r="AZ352" s="57" t="str">
        <f t="shared" si="136"/>
        <v/>
      </c>
      <c r="BA352" s="57" t="str">
        <f t="shared" si="137"/>
        <v/>
      </c>
      <c r="BB352" s="57" t="str">
        <f t="shared" si="138"/>
        <v/>
      </c>
      <c r="BC352" s="57" t="str">
        <f t="shared" si="139"/>
        <v/>
      </c>
      <c r="BD352" s="57" t="str">
        <f t="shared" si="140"/>
        <v/>
      </c>
      <c r="BE352" s="57" t="str">
        <f t="shared" si="141"/>
        <v/>
      </c>
      <c r="BF352" s="17" t="str">
        <f t="shared" si="127"/>
        <v/>
      </c>
      <c r="BG352" s="17" t="str">
        <f>IF(N352="","",AM352-'Patient Data'!$BG$4)</f>
        <v/>
      </c>
      <c r="BH352" s="18"/>
      <c r="BI352" s="17" t="str">
        <f>IF(O352="","",AO352-'Patient Data'!$BI$4)</f>
        <v/>
      </c>
      <c r="BK352" s="18"/>
      <c r="BL352" s="17" t="str">
        <f t="shared" si="128"/>
        <v/>
      </c>
      <c r="BM352" s="17" t="str">
        <f t="shared" si="129"/>
        <v/>
      </c>
      <c r="BN352" s="18"/>
    </row>
    <row r="353" spans="1:66" s="12" customFormat="1" ht="38.25" customHeight="1" thickBot="1">
      <c r="A353" s="47">
        <f t="shared" si="142"/>
        <v>0</v>
      </c>
      <c r="B353" s="47" t="str">
        <f t="shared" si="143"/>
        <v>2-26</v>
      </c>
      <c r="C353" s="32"/>
      <c r="D353" s="84" t="str">
        <f>$A353&amp;"-"&amp;$B353&amp;"-"&amp;TEXT(ROWS(D$5:D353),"000")</f>
        <v>0-2-26-349</v>
      </c>
      <c r="E353" s="101"/>
      <c r="F353" s="4"/>
      <c r="G353" s="4"/>
      <c r="H353" s="4"/>
      <c r="I353" s="4"/>
      <c r="J353" s="4"/>
      <c r="K353" s="102"/>
      <c r="L353" s="4"/>
      <c r="M353" s="4"/>
      <c r="N353" s="4"/>
      <c r="O353" s="4"/>
      <c r="P353" s="103"/>
      <c r="Q353" s="104"/>
      <c r="R353" s="100"/>
      <c r="S353" s="100"/>
      <c r="T353" s="65"/>
      <c r="U353" s="100"/>
      <c r="V353" s="100"/>
      <c r="W353" s="63"/>
      <c r="X353" s="63"/>
      <c r="Y353" s="63"/>
      <c r="Z353" s="63"/>
      <c r="AA353" s="65"/>
      <c r="AB353" s="65"/>
      <c r="AC353" s="65"/>
      <c r="AD353" s="65"/>
      <c r="AE353" s="65"/>
      <c r="AF353" s="100"/>
      <c r="AG353" s="100"/>
      <c r="AH353" s="65"/>
      <c r="AI353" s="57" t="str">
        <f t="shared" si="120"/>
        <v/>
      </c>
      <c r="AJ353" s="57" t="str">
        <f t="shared" si="121"/>
        <v/>
      </c>
      <c r="AK353" s="57" t="str">
        <f t="shared" si="122"/>
        <v/>
      </c>
      <c r="AL353" s="57" t="str">
        <f t="shared" si="123"/>
        <v/>
      </c>
      <c r="AM353" s="57" t="str">
        <f t="shared" si="124"/>
        <v/>
      </c>
      <c r="AN353" s="58" t="str">
        <f>IF(AM353&lt;'Patient Data'!$BG$4,"Labs complete w/in 45 minutes","")</f>
        <v/>
      </c>
      <c r="AO353" s="57" t="str">
        <f t="shared" si="125"/>
        <v/>
      </c>
      <c r="AP353" s="58" t="str">
        <f>IF(AO353&lt;'Patient Data'!$BI$4,"tPA w/in 60 minutes","")</f>
        <v/>
      </c>
      <c r="AQ353" s="58" t="str">
        <f>IF(BM353&lt;'Patient Data'!$BM$4,"tPA w/in 3 hours","")</f>
        <v/>
      </c>
      <c r="AR353" s="58" t="str">
        <f>IF(BF353&lt;'Patient Data'!$BF$4,"LSN within 3.5 hours","")</f>
        <v/>
      </c>
      <c r="AS353" s="58" t="str">
        <f t="shared" si="126"/>
        <v>-0-0-2-26-349</v>
      </c>
      <c r="AT353" s="57" t="str">
        <f t="shared" si="130"/>
        <v/>
      </c>
      <c r="AU353" s="57" t="str">
        <f t="shared" si="131"/>
        <v/>
      </c>
      <c r="AV353" s="57" t="str">
        <f t="shared" si="132"/>
        <v/>
      </c>
      <c r="AW353" s="57" t="str">
        <f t="shared" si="133"/>
        <v/>
      </c>
      <c r="AX353" s="57" t="str">
        <f t="shared" si="134"/>
        <v/>
      </c>
      <c r="AY353" s="57" t="str">
        <f t="shared" si="135"/>
        <v/>
      </c>
      <c r="AZ353" s="57" t="str">
        <f t="shared" si="136"/>
        <v/>
      </c>
      <c r="BA353" s="57" t="str">
        <f t="shared" si="137"/>
        <v/>
      </c>
      <c r="BB353" s="57" t="str">
        <f t="shared" si="138"/>
        <v/>
      </c>
      <c r="BC353" s="57" t="str">
        <f t="shared" si="139"/>
        <v/>
      </c>
      <c r="BD353" s="57" t="str">
        <f t="shared" si="140"/>
        <v/>
      </c>
      <c r="BE353" s="57" t="str">
        <f t="shared" si="141"/>
        <v/>
      </c>
      <c r="BF353" s="17" t="str">
        <f t="shared" si="127"/>
        <v/>
      </c>
      <c r="BG353" s="17" t="str">
        <f>IF(N353="","",AM353-'Patient Data'!$BG$4)</f>
        <v/>
      </c>
      <c r="BH353" s="18"/>
      <c r="BI353" s="17" t="str">
        <f>IF(O353="","",AO353-'Patient Data'!$BI$4)</f>
        <v/>
      </c>
      <c r="BK353" s="18"/>
      <c r="BL353" s="17" t="str">
        <f t="shared" si="128"/>
        <v/>
      </c>
      <c r="BM353" s="17" t="str">
        <f t="shared" si="129"/>
        <v/>
      </c>
      <c r="BN353" s="18"/>
    </row>
    <row r="354" spans="1:66" s="12" customFormat="1" ht="38.25" customHeight="1" thickBot="1">
      <c r="A354" s="47">
        <f t="shared" si="142"/>
        <v>0</v>
      </c>
      <c r="B354" s="47" t="str">
        <f t="shared" si="143"/>
        <v>2-26</v>
      </c>
      <c r="C354" s="32"/>
      <c r="D354" s="84" t="str">
        <f>$A354&amp;"-"&amp;$B354&amp;"-"&amp;TEXT(ROWS(D$5:D354),"000")</f>
        <v>0-2-26-350</v>
      </c>
      <c r="E354" s="101"/>
      <c r="F354" s="4"/>
      <c r="G354" s="4"/>
      <c r="H354" s="4"/>
      <c r="I354" s="4"/>
      <c r="J354" s="4"/>
      <c r="K354" s="102"/>
      <c r="L354" s="4"/>
      <c r="M354" s="4"/>
      <c r="N354" s="4"/>
      <c r="O354" s="4"/>
      <c r="P354" s="103"/>
      <c r="Q354" s="104"/>
      <c r="R354" s="100"/>
      <c r="S354" s="100"/>
      <c r="T354" s="65"/>
      <c r="U354" s="100"/>
      <c r="V354" s="100"/>
      <c r="W354" s="63"/>
      <c r="X354" s="63"/>
      <c r="Y354" s="63"/>
      <c r="Z354" s="63"/>
      <c r="AA354" s="65"/>
      <c r="AB354" s="65"/>
      <c r="AC354" s="65"/>
      <c r="AD354" s="65"/>
      <c r="AE354" s="65"/>
      <c r="AF354" s="100"/>
      <c r="AG354" s="100"/>
      <c r="AH354" s="65"/>
      <c r="AI354" s="57" t="str">
        <f t="shared" si="120"/>
        <v/>
      </c>
      <c r="AJ354" s="57" t="str">
        <f t="shared" si="121"/>
        <v/>
      </c>
      <c r="AK354" s="57" t="str">
        <f t="shared" si="122"/>
        <v/>
      </c>
      <c r="AL354" s="57" t="str">
        <f t="shared" si="123"/>
        <v/>
      </c>
      <c r="AM354" s="57" t="str">
        <f t="shared" si="124"/>
        <v/>
      </c>
      <c r="AN354" s="58" t="str">
        <f>IF(AM354&lt;'Patient Data'!$BG$4,"Labs complete w/in 45 minutes","")</f>
        <v/>
      </c>
      <c r="AO354" s="57" t="str">
        <f t="shared" si="125"/>
        <v/>
      </c>
      <c r="AP354" s="58" t="str">
        <f>IF(AO354&lt;'Patient Data'!$BI$4,"tPA w/in 60 minutes","")</f>
        <v/>
      </c>
      <c r="AQ354" s="58" t="str">
        <f>IF(BM354&lt;'Patient Data'!$BM$4,"tPA w/in 3 hours","")</f>
        <v/>
      </c>
      <c r="AR354" s="58" t="str">
        <f>IF(BF354&lt;'Patient Data'!$BF$4,"LSN within 3.5 hours","")</f>
        <v/>
      </c>
      <c r="AS354" s="58" t="str">
        <f t="shared" si="126"/>
        <v>-0-0-2-26-350</v>
      </c>
      <c r="AT354" s="57" t="str">
        <f t="shared" si="130"/>
        <v/>
      </c>
      <c r="AU354" s="57" t="str">
        <f t="shared" si="131"/>
        <v/>
      </c>
      <c r="AV354" s="57" t="str">
        <f t="shared" si="132"/>
        <v/>
      </c>
      <c r="AW354" s="57" t="str">
        <f t="shared" si="133"/>
        <v/>
      </c>
      <c r="AX354" s="57" t="str">
        <f t="shared" si="134"/>
        <v/>
      </c>
      <c r="AY354" s="57" t="str">
        <f t="shared" si="135"/>
        <v/>
      </c>
      <c r="AZ354" s="57" t="str">
        <f t="shared" si="136"/>
        <v/>
      </c>
      <c r="BA354" s="57" t="str">
        <f t="shared" si="137"/>
        <v/>
      </c>
      <c r="BB354" s="57" t="str">
        <f t="shared" si="138"/>
        <v/>
      </c>
      <c r="BC354" s="57" t="str">
        <f t="shared" si="139"/>
        <v/>
      </c>
      <c r="BD354" s="57" t="str">
        <f t="shared" si="140"/>
        <v/>
      </c>
      <c r="BE354" s="57" t="str">
        <f t="shared" si="141"/>
        <v/>
      </c>
      <c r="BF354" s="17" t="str">
        <f t="shared" si="127"/>
        <v/>
      </c>
      <c r="BG354" s="17" t="str">
        <f>IF(N354="","",AM354-'Patient Data'!$BG$4)</f>
        <v/>
      </c>
      <c r="BH354" s="18"/>
      <c r="BI354" s="17" t="str">
        <f>IF(O354="","",AO354-'Patient Data'!$BI$4)</f>
        <v/>
      </c>
      <c r="BK354" s="18"/>
      <c r="BL354" s="17" t="str">
        <f t="shared" si="128"/>
        <v/>
      </c>
      <c r="BM354" s="17" t="str">
        <f t="shared" si="129"/>
        <v/>
      </c>
      <c r="BN354" s="18"/>
    </row>
    <row r="355" spans="1:66" s="12" customFormat="1" ht="38.25" customHeight="1" thickBot="1">
      <c r="A355" s="47">
        <f t="shared" si="142"/>
        <v>0</v>
      </c>
      <c r="B355" s="47" t="str">
        <f t="shared" si="143"/>
        <v>2-26</v>
      </c>
      <c r="C355" s="32"/>
      <c r="D355" s="84" t="str">
        <f>$A355&amp;"-"&amp;$B355&amp;"-"&amp;TEXT(ROWS(D$5:D355),"000")</f>
        <v>0-2-26-351</v>
      </c>
      <c r="E355" s="101"/>
      <c r="F355" s="4"/>
      <c r="G355" s="4"/>
      <c r="H355" s="4"/>
      <c r="I355" s="4"/>
      <c r="J355" s="4"/>
      <c r="K355" s="102"/>
      <c r="L355" s="4"/>
      <c r="M355" s="4"/>
      <c r="N355" s="4"/>
      <c r="O355" s="4"/>
      <c r="P355" s="103"/>
      <c r="Q355" s="104"/>
      <c r="R355" s="100"/>
      <c r="S355" s="100"/>
      <c r="T355" s="65"/>
      <c r="U355" s="100"/>
      <c r="V355" s="100"/>
      <c r="W355" s="63"/>
      <c r="X355" s="63"/>
      <c r="Y355" s="63"/>
      <c r="Z355" s="63"/>
      <c r="AA355" s="65"/>
      <c r="AB355" s="65"/>
      <c r="AC355" s="65"/>
      <c r="AD355" s="65"/>
      <c r="AE355" s="65"/>
      <c r="AF355" s="100"/>
      <c r="AG355" s="100"/>
      <c r="AH355" s="65"/>
      <c r="AI355" s="57" t="str">
        <f t="shared" si="120"/>
        <v/>
      </c>
      <c r="AJ355" s="57" t="str">
        <f t="shared" si="121"/>
        <v/>
      </c>
      <c r="AK355" s="57" t="str">
        <f t="shared" si="122"/>
        <v/>
      </c>
      <c r="AL355" s="57" t="str">
        <f t="shared" si="123"/>
        <v/>
      </c>
      <c r="AM355" s="57" t="str">
        <f t="shared" si="124"/>
        <v/>
      </c>
      <c r="AN355" s="58" t="str">
        <f>IF(AM355&lt;'Patient Data'!$BG$4,"Labs complete w/in 45 minutes","")</f>
        <v/>
      </c>
      <c r="AO355" s="57" t="str">
        <f t="shared" si="125"/>
        <v/>
      </c>
      <c r="AP355" s="58" t="str">
        <f>IF(AO355&lt;'Patient Data'!$BI$4,"tPA w/in 60 minutes","")</f>
        <v/>
      </c>
      <c r="AQ355" s="58" t="str">
        <f>IF(BM355&lt;'Patient Data'!$BM$4,"tPA w/in 3 hours","")</f>
        <v/>
      </c>
      <c r="AR355" s="58" t="str">
        <f>IF(BF355&lt;'Patient Data'!$BF$4,"LSN within 3.5 hours","")</f>
        <v/>
      </c>
      <c r="AS355" s="58" t="str">
        <f t="shared" si="126"/>
        <v>-0-0-2-26-351</v>
      </c>
      <c r="AT355" s="57" t="str">
        <f t="shared" si="130"/>
        <v/>
      </c>
      <c r="AU355" s="57" t="str">
        <f t="shared" si="131"/>
        <v/>
      </c>
      <c r="AV355" s="57" t="str">
        <f t="shared" si="132"/>
        <v/>
      </c>
      <c r="AW355" s="57" t="str">
        <f t="shared" si="133"/>
        <v/>
      </c>
      <c r="AX355" s="57" t="str">
        <f t="shared" si="134"/>
        <v/>
      </c>
      <c r="AY355" s="57" t="str">
        <f t="shared" si="135"/>
        <v/>
      </c>
      <c r="AZ355" s="57" t="str">
        <f t="shared" si="136"/>
        <v/>
      </c>
      <c r="BA355" s="57" t="str">
        <f t="shared" si="137"/>
        <v/>
      </c>
      <c r="BB355" s="57" t="str">
        <f t="shared" si="138"/>
        <v/>
      </c>
      <c r="BC355" s="57" t="str">
        <f t="shared" si="139"/>
        <v/>
      </c>
      <c r="BD355" s="57" t="str">
        <f t="shared" si="140"/>
        <v/>
      </c>
      <c r="BE355" s="57" t="str">
        <f t="shared" si="141"/>
        <v/>
      </c>
      <c r="BF355" s="17" t="str">
        <f t="shared" si="127"/>
        <v/>
      </c>
      <c r="BG355" s="17" t="str">
        <f>IF(N355="","",AM355-'Patient Data'!$BG$4)</f>
        <v/>
      </c>
      <c r="BH355" s="18"/>
      <c r="BI355" s="17" t="str">
        <f>IF(O355="","",AO355-'Patient Data'!$BI$4)</f>
        <v/>
      </c>
      <c r="BK355" s="18"/>
      <c r="BL355" s="17" t="str">
        <f t="shared" si="128"/>
        <v/>
      </c>
      <c r="BM355" s="17" t="str">
        <f t="shared" si="129"/>
        <v/>
      </c>
      <c r="BN355" s="18"/>
    </row>
    <row r="356" spans="1:66" s="12" customFormat="1" ht="38.25" customHeight="1" thickBot="1">
      <c r="A356" s="47">
        <f t="shared" si="142"/>
        <v>0</v>
      </c>
      <c r="B356" s="47" t="str">
        <f t="shared" si="143"/>
        <v>2-26</v>
      </c>
      <c r="C356" s="32"/>
      <c r="D356" s="84" t="str">
        <f>$A356&amp;"-"&amp;$B356&amp;"-"&amp;TEXT(ROWS(D$5:D356),"000")</f>
        <v>0-2-26-352</v>
      </c>
      <c r="E356" s="101"/>
      <c r="F356" s="4"/>
      <c r="G356" s="4"/>
      <c r="H356" s="4"/>
      <c r="I356" s="4"/>
      <c r="J356" s="4"/>
      <c r="K356" s="102"/>
      <c r="L356" s="4"/>
      <c r="M356" s="4"/>
      <c r="N356" s="4"/>
      <c r="O356" s="4"/>
      <c r="P356" s="103"/>
      <c r="Q356" s="104"/>
      <c r="R356" s="100"/>
      <c r="S356" s="100"/>
      <c r="T356" s="65"/>
      <c r="U356" s="100"/>
      <c r="V356" s="100"/>
      <c r="W356" s="63"/>
      <c r="X356" s="63"/>
      <c r="Y356" s="63"/>
      <c r="Z356" s="63"/>
      <c r="AA356" s="65"/>
      <c r="AB356" s="65"/>
      <c r="AC356" s="65"/>
      <c r="AD356" s="65"/>
      <c r="AE356" s="65"/>
      <c r="AF356" s="100"/>
      <c r="AG356" s="100"/>
      <c r="AH356" s="65"/>
      <c r="AI356" s="57" t="str">
        <f t="shared" si="120"/>
        <v/>
      </c>
      <c r="AJ356" s="57" t="str">
        <f t="shared" si="121"/>
        <v/>
      </c>
      <c r="AK356" s="57" t="str">
        <f t="shared" si="122"/>
        <v/>
      </c>
      <c r="AL356" s="57" t="str">
        <f t="shared" si="123"/>
        <v/>
      </c>
      <c r="AM356" s="57" t="str">
        <f t="shared" si="124"/>
        <v/>
      </c>
      <c r="AN356" s="58" t="str">
        <f>IF(AM356&lt;'Patient Data'!$BG$4,"Labs complete w/in 45 minutes","")</f>
        <v/>
      </c>
      <c r="AO356" s="57" t="str">
        <f t="shared" si="125"/>
        <v/>
      </c>
      <c r="AP356" s="58" t="str">
        <f>IF(AO356&lt;'Patient Data'!$BI$4,"tPA w/in 60 minutes","")</f>
        <v/>
      </c>
      <c r="AQ356" s="58" t="str">
        <f>IF(BM356&lt;'Patient Data'!$BM$4,"tPA w/in 3 hours","")</f>
        <v/>
      </c>
      <c r="AR356" s="58" t="str">
        <f>IF(BF356&lt;'Patient Data'!$BF$4,"LSN within 3.5 hours","")</f>
        <v/>
      </c>
      <c r="AS356" s="58" t="str">
        <f t="shared" si="126"/>
        <v>-0-0-2-26-352</v>
      </c>
      <c r="AT356" s="57" t="str">
        <f t="shared" si="130"/>
        <v/>
      </c>
      <c r="AU356" s="57" t="str">
        <f t="shared" si="131"/>
        <v/>
      </c>
      <c r="AV356" s="57" t="str">
        <f t="shared" si="132"/>
        <v/>
      </c>
      <c r="AW356" s="57" t="str">
        <f t="shared" si="133"/>
        <v/>
      </c>
      <c r="AX356" s="57" t="str">
        <f t="shared" si="134"/>
        <v/>
      </c>
      <c r="AY356" s="57" t="str">
        <f t="shared" si="135"/>
        <v/>
      </c>
      <c r="AZ356" s="57" t="str">
        <f t="shared" si="136"/>
        <v/>
      </c>
      <c r="BA356" s="57" t="str">
        <f t="shared" si="137"/>
        <v/>
      </c>
      <c r="BB356" s="57" t="str">
        <f t="shared" si="138"/>
        <v/>
      </c>
      <c r="BC356" s="57" t="str">
        <f t="shared" si="139"/>
        <v/>
      </c>
      <c r="BD356" s="57" t="str">
        <f t="shared" si="140"/>
        <v/>
      </c>
      <c r="BE356" s="57" t="str">
        <f t="shared" si="141"/>
        <v/>
      </c>
      <c r="BF356" s="17" t="str">
        <f t="shared" si="127"/>
        <v/>
      </c>
      <c r="BG356" s="17" t="str">
        <f>IF(N356="","",AM356-'Patient Data'!$BG$4)</f>
        <v/>
      </c>
      <c r="BH356" s="18"/>
      <c r="BI356" s="17" t="str">
        <f>IF(O356="","",AO356-'Patient Data'!$BI$4)</f>
        <v/>
      </c>
      <c r="BK356" s="18"/>
      <c r="BL356" s="17" t="str">
        <f t="shared" si="128"/>
        <v/>
      </c>
      <c r="BM356" s="17" t="str">
        <f t="shared" si="129"/>
        <v/>
      </c>
      <c r="BN356" s="18"/>
    </row>
    <row r="357" spans="1:66" s="12" customFormat="1" ht="38.25" customHeight="1" thickBot="1">
      <c r="A357" s="47">
        <f t="shared" si="142"/>
        <v>0</v>
      </c>
      <c r="B357" s="47" t="str">
        <f t="shared" si="143"/>
        <v>2-26</v>
      </c>
      <c r="C357" s="32"/>
      <c r="D357" s="84" t="str">
        <f>$A357&amp;"-"&amp;$B357&amp;"-"&amp;TEXT(ROWS(D$5:D357),"000")</f>
        <v>0-2-26-353</v>
      </c>
      <c r="E357" s="101"/>
      <c r="F357" s="4"/>
      <c r="G357" s="4"/>
      <c r="H357" s="4"/>
      <c r="I357" s="4"/>
      <c r="J357" s="4"/>
      <c r="K357" s="102"/>
      <c r="L357" s="4"/>
      <c r="M357" s="4"/>
      <c r="N357" s="4"/>
      <c r="O357" s="4"/>
      <c r="P357" s="103"/>
      <c r="Q357" s="104"/>
      <c r="R357" s="100"/>
      <c r="S357" s="100"/>
      <c r="T357" s="65"/>
      <c r="U357" s="100"/>
      <c r="V357" s="100"/>
      <c r="W357" s="63"/>
      <c r="X357" s="63"/>
      <c r="Y357" s="63"/>
      <c r="Z357" s="63"/>
      <c r="AA357" s="65"/>
      <c r="AB357" s="65"/>
      <c r="AC357" s="65"/>
      <c r="AD357" s="65"/>
      <c r="AE357" s="65"/>
      <c r="AF357" s="100"/>
      <c r="AG357" s="100"/>
      <c r="AH357" s="65"/>
      <c r="AI357" s="57" t="str">
        <f t="shared" si="120"/>
        <v/>
      </c>
      <c r="AJ357" s="57" t="str">
        <f t="shared" si="121"/>
        <v/>
      </c>
      <c r="AK357" s="57" t="str">
        <f t="shared" si="122"/>
        <v/>
      </c>
      <c r="AL357" s="57" t="str">
        <f t="shared" si="123"/>
        <v/>
      </c>
      <c r="AM357" s="57" t="str">
        <f t="shared" si="124"/>
        <v/>
      </c>
      <c r="AN357" s="58" t="str">
        <f>IF(AM357&lt;'Patient Data'!$BG$4,"Labs complete w/in 45 minutes","")</f>
        <v/>
      </c>
      <c r="AO357" s="57" t="str">
        <f t="shared" si="125"/>
        <v/>
      </c>
      <c r="AP357" s="58" t="str">
        <f>IF(AO357&lt;'Patient Data'!$BI$4,"tPA w/in 60 minutes","")</f>
        <v/>
      </c>
      <c r="AQ357" s="58" t="str">
        <f>IF(BM357&lt;'Patient Data'!$BM$4,"tPA w/in 3 hours","")</f>
        <v/>
      </c>
      <c r="AR357" s="58" t="str">
        <f>IF(BF357&lt;'Patient Data'!$BF$4,"LSN within 3.5 hours","")</f>
        <v/>
      </c>
      <c r="AS357" s="58" t="str">
        <f t="shared" si="126"/>
        <v>-0-0-2-26-353</v>
      </c>
      <c r="AT357" s="57" t="str">
        <f t="shared" si="130"/>
        <v/>
      </c>
      <c r="AU357" s="57" t="str">
        <f t="shared" si="131"/>
        <v/>
      </c>
      <c r="AV357" s="57" t="str">
        <f t="shared" si="132"/>
        <v/>
      </c>
      <c r="AW357" s="57" t="str">
        <f t="shared" si="133"/>
        <v/>
      </c>
      <c r="AX357" s="57" t="str">
        <f t="shared" si="134"/>
        <v/>
      </c>
      <c r="AY357" s="57" t="str">
        <f t="shared" si="135"/>
        <v/>
      </c>
      <c r="AZ357" s="57" t="str">
        <f t="shared" si="136"/>
        <v/>
      </c>
      <c r="BA357" s="57" t="str">
        <f t="shared" si="137"/>
        <v/>
      </c>
      <c r="BB357" s="57" t="str">
        <f t="shared" si="138"/>
        <v/>
      </c>
      <c r="BC357" s="57" t="str">
        <f t="shared" si="139"/>
        <v/>
      </c>
      <c r="BD357" s="57" t="str">
        <f t="shared" si="140"/>
        <v/>
      </c>
      <c r="BE357" s="57" t="str">
        <f t="shared" si="141"/>
        <v/>
      </c>
      <c r="BF357" s="17" t="str">
        <f t="shared" si="127"/>
        <v/>
      </c>
      <c r="BG357" s="17" t="str">
        <f>IF(N357="","",AM357-'Patient Data'!$BG$4)</f>
        <v/>
      </c>
      <c r="BH357" s="18"/>
      <c r="BI357" s="17" t="str">
        <f>IF(O357="","",AO357-'Patient Data'!$BI$4)</f>
        <v/>
      </c>
      <c r="BK357" s="18"/>
      <c r="BL357" s="17" t="str">
        <f t="shared" si="128"/>
        <v/>
      </c>
      <c r="BM357" s="17" t="str">
        <f t="shared" si="129"/>
        <v/>
      </c>
      <c r="BN357" s="18"/>
    </row>
    <row r="358" spans="1:66" s="12" customFormat="1" ht="38.25" customHeight="1" thickBot="1">
      <c r="A358" s="47">
        <f t="shared" si="142"/>
        <v>0</v>
      </c>
      <c r="B358" s="47" t="str">
        <f t="shared" si="143"/>
        <v>2-26</v>
      </c>
      <c r="C358" s="32"/>
      <c r="D358" s="84" t="str">
        <f>$A358&amp;"-"&amp;$B358&amp;"-"&amp;TEXT(ROWS(D$5:D358),"000")</f>
        <v>0-2-26-354</v>
      </c>
      <c r="E358" s="101"/>
      <c r="F358" s="4"/>
      <c r="G358" s="4"/>
      <c r="H358" s="4"/>
      <c r="I358" s="4"/>
      <c r="J358" s="4"/>
      <c r="K358" s="102"/>
      <c r="L358" s="4"/>
      <c r="M358" s="4"/>
      <c r="N358" s="4"/>
      <c r="O358" s="4"/>
      <c r="P358" s="103"/>
      <c r="Q358" s="104"/>
      <c r="R358" s="100"/>
      <c r="S358" s="100"/>
      <c r="T358" s="65"/>
      <c r="U358" s="100"/>
      <c r="V358" s="100"/>
      <c r="W358" s="63"/>
      <c r="X358" s="63"/>
      <c r="Y358" s="63"/>
      <c r="Z358" s="63"/>
      <c r="AA358" s="65"/>
      <c r="AB358" s="65"/>
      <c r="AC358" s="65"/>
      <c r="AD358" s="65"/>
      <c r="AE358" s="65"/>
      <c r="AF358" s="100"/>
      <c r="AG358" s="100"/>
      <c r="AH358" s="65"/>
      <c r="AI358" s="57" t="str">
        <f t="shared" si="120"/>
        <v/>
      </c>
      <c r="AJ358" s="57" t="str">
        <f t="shared" si="121"/>
        <v/>
      </c>
      <c r="AK358" s="57" t="str">
        <f t="shared" si="122"/>
        <v/>
      </c>
      <c r="AL358" s="57" t="str">
        <f t="shared" si="123"/>
        <v/>
      </c>
      <c r="AM358" s="57" t="str">
        <f t="shared" si="124"/>
        <v/>
      </c>
      <c r="AN358" s="58" t="str">
        <f>IF(AM358&lt;'Patient Data'!$BG$4,"Labs complete w/in 45 minutes","")</f>
        <v/>
      </c>
      <c r="AO358" s="57" t="str">
        <f t="shared" si="125"/>
        <v/>
      </c>
      <c r="AP358" s="58" t="str">
        <f>IF(AO358&lt;'Patient Data'!$BI$4,"tPA w/in 60 minutes","")</f>
        <v/>
      </c>
      <c r="AQ358" s="58" t="str">
        <f>IF(BM358&lt;'Patient Data'!$BM$4,"tPA w/in 3 hours","")</f>
        <v/>
      </c>
      <c r="AR358" s="58" t="str">
        <f>IF(BF358&lt;'Patient Data'!$BF$4,"LSN within 3.5 hours","")</f>
        <v/>
      </c>
      <c r="AS358" s="58" t="str">
        <f t="shared" si="126"/>
        <v>-0-0-2-26-354</v>
      </c>
      <c r="AT358" s="57" t="str">
        <f t="shared" si="130"/>
        <v/>
      </c>
      <c r="AU358" s="57" t="str">
        <f t="shared" si="131"/>
        <v/>
      </c>
      <c r="AV358" s="57" t="str">
        <f t="shared" si="132"/>
        <v/>
      </c>
      <c r="AW358" s="57" t="str">
        <f t="shared" si="133"/>
        <v/>
      </c>
      <c r="AX358" s="57" t="str">
        <f t="shared" si="134"/>
        <v/>
      </c>
      <c r="AY358" s="57" t="str">
        <f t="shared" si="135"/>
        <v/>
      </c>
      <c r="AZ358" s="57" t="str">
        <f t="shared" si="136"/>
        <v/>
      </c>
      <c r="BA358" s="57" t="str">
        <f t="shared" si="137"/>
        <v/>
      </c>
      <c r="BB358" s="57" t="str">
        <f t="shared" si="138"/>
        <v/>
      </c>
      <c r="BC358" s="57" t="str">
        <f t="shared" si="139"/>
        <v/>
      </c>
      <c r="BD358" s="57" t="str">
        <f t="shared" si="140"/>
        <v/>
      </c>
      <c r="BE358" s="57" t="str">
        <f t="shared" si="141"/>
        <v/>
      </c>
      <c r="BF358" s="17" t="str">
        <f t="shared" si="127"/>
        <v/>
      </c>
      <c r="BG358" s="17" t="str">
        <f>IF(N358="","",AM358-'Patient Data'!$BG$4)</f>
        <v/>
      </c>
      <c r="BH358" s="18"/>
      <c r="BI358" s="17" t="str">
        <f>IF(O358="","",AO358-'Patient Data'!$BI$4)</f>
        <v/>
      </c>
      <c r="BK358" s="18"/>
      <c r="BL358" s="17" t="str">
        <f t="shared" si="128"/>
        <v/>
      </c>
      <c r="BM358" s="17" t="str">
        <f t="shared" si="129"/>
        <v/>
      </c>
      <c r="BN358" s="18"/>
    </row>
    <row r="359" spans="1:66" s="12" customFormat="1" ht="38.25" customHeight="1" thickBot="1">
      <c r="A359" s="47">
        <f t="shared" si="142"/>
        <v>0</v>
      </c>
      <c r="B359" s="47" t="str">
        <f t="shared" si="143"/>
        <v>2-26</v>
      </c>
      <c r="C359" s="32"/>
      <c r="D359" s="84" t="str">
        <f>$A359&amp;"-"&amp;$B359&amp;"-"&amp;TEXT(ROWS(D$5:D359),"000")</f>
        <v>0-2-26-355</v>
      </c>
      <c r="E359" s="101"/>
      <c r="F359" s="4"/>
      <c r="G359" s="4"/>
      <c r="H359" s="4"/>
      <c r="I359" s="4"/>
      <c r="J359" s="4"/>
      <c r="K359" s="102"/>
      <c r="L359" s="4"/>
      <c r="M359" s="4"/>
      <c r="N359" s="4"/>
      <c r="O359" s="4"/>
      <c r="P359" s="103"/>
      <c r="Q359" s="104"/>
      <c r="R359" s="100"/>
      <c r="S359" s="100"/>
      <c r="T359" s="65"/>
      <c r="U359" s="100"/>
      <c r="V359" s="100"/>
      <c r="W359" s="63"/>
      <c r="X359" s="63"/>
      <c r="Y359" s="63"/>
      <c r="Z359" s="63"/>
      <c r="AA359" s="65"/>
      <c r="AB359" s="65"/>
      <c r="AC359" s="65"/>
      <c r="AD359" s="65"/>
      <c r="AE359" s="65"/>
      <c r="AF359" s="100"/>
      <c r="AG359" s="100"/>
      <c r="AH359" s="65"/>
      <c r="AI359" s="57" t="str">
        <f t="shared" si="120"/>
        <v/>
      </c>
      <c r="AJ359" s="57" t="str">
        <f t="shared" si="121"/>
        <v/>
      </c>
      <c r="AK359" s="57" t="str">
        <f t="shared" si="122"/>
        <v/>
      </c>
      <c r="AL359" s="57" t="str">
        <f t="shared" si="123"/>
        <v/>
      </c>
      <c r="AM359" s="57" t="str">
        <f t="shared" si="124"/>
        <v/>
      </c>
      <c r="AN359" s="58" t="str">
        <f>IF(AM359&lt;'Patient Data'!$BG$4,"Labs complete w/in 45 minutes","")</f>
        <v/>
      </c>
      <c r="AO359" s="57" t="str">
        <f t="shared" si="125"/>
        <v/>
      </c>
      <c r="AP359" s="58" t="str">
        <f>IF(AO359&lt;'Patient Data'!$BI$4,"tPA w/in 60 minutes","")</f>
        <v/>
      </c>
      <c r="AQ359" s="58" t="str">
        <f>IF(BM359&lt;'Patient Data'!$BM$4,"tPA w/in 3 hours","")</f>
        <v/>
      </c>
      <c r="AR359" s="58" t="str">
        <f>IF(BF359&lt;'Patient Data'!$BF$4,"LSN within 3.5 hours","")</f>
        <v/>
      </c>
      <c r="AS359" s="58" t="str">
        <f t="shared" si="126"/>
        <v>-0-0-2-26-355</v>
      </c>
      <c r="AT359" s="57" t="str">
        <f t="shared" si="130"/>
        <v/>
      </c>
      <c r="AU359" s="57" t="str">
        <f t="shared" si="131"/>
        <v/>
      </c>
      <c r="AV359" s="57" t="str">
        <f t="shared" si="132"/>
        <v/>
      </c>
      <c r="AW359" s="57" t="str">
        <f t="shared" si="133"/>
        <v/>
      </c>
      <c r="AX359" s="57" t="str">
        <f t="shared" si="134"/>
        <v/>
      </c>
      <c r="AY359" s="57" t="str">
        <f t="shared" si="135"/>
        <v/>
      </c>
      <c r="AZ359" s="57" t="str">
        <f t="shared" si="136"/>
        <v/>
      </c>
      <c r="BA359" s="57" t="str">
        <f t="shared" si="137"/>
        <v/>
      </c>
      <c r="BB359" s="57" t="str">
        <f t="shared" si="138"/>
        <v/>
      </c>
      <c r="BC359" s="57" t="str">
        <f t="shared" si="139"/>
        <v/>
      </c>
      <c r="BD359" s="57" t="str">
        <f t="shared" si="140"/>
        <v/>
      </c>
      <c r="BE359" s="57" t="str">
        <f t="shared" si="141"/>
        <v/>
      </c>
      <c r="BF359" s="17" t="str">
        <f t="shared" si="127"/>
        <v/>
      </c>
      <c r="BG359" s="17" t="str">
        <f>IF(N359="","",AM359-'Patient Data'!$BG$4)</f>
        <v/>
      </c>
      <c r="BH359" s="18"/>
      <c r="BI359" s="17" t="str">
        <f>IF(O359="","",AO359-'Patient Data'!$BI$4)</f>
        <v/>
      </c>
      <c r="BK359" s="18"/>
      <c r="BL359" s="17" t="str">
        <f t="shared" si="128"/>
        <v/>
      </c>
      <c r="BM359" s="17" t="str">
        <f t="shared" si="129"/>
        <v/>
      </c>
      <c r="BN359" s="18"/>
    </row>
    <row r="360" spans="1:66" s="12" customFormat="1" ht="38.25" customHeight="1" thickBot="1">
      <c r="A360" s="47">
        <f t="shared" si="142"/>
        <v>0</v>
      </c>
      <c r="B360" s="47" t="str">
        <f t="shared" si="143"/>
        <v>2-26</v>
      </c>
      <c r="C360" s="32"/>
      <c r="D360" s="84" t="str">
        <f>$A360&amp;"-"&amp;$B360&amp;"-"&amp;TEXT(ROWS(D$5:D360),"000")</f>
        <v>0-2-26-356</v>
      </c>
      <c r="E360" s="101"/>
      <c r="F360" s="4"/>
      <c r="G360" s="4"/>
      <c r="H360" s="4"/>
      <c r="I360" s="4"/>
      <c r="J360" s="4"/>
      <c r="K360" s="102"/>
      <c r="L360" s="4"/>
      <c r="M360" s="4"/>
      <c r="N360" s="4"/>
      <c r="O360" s="4"/>
      <c r="P360" s="103"/>
      <c r="Q360" s="104"/>
      <c r="R360" s="100"/>
      <c r="S360" s="100"/>
      <c r="T360" s="65"/>
      <c r="U360" s="100"/>
      <c r="V360" s="100"/>
      <c r="W360" s="63"/>
      <c r="X360" s="63"/>
      <c r="Y360" s="63"/>
      <c r="Z360" s="63"/>
      <c r="AA360" s="65"/>
      <c r="AB360" s="65"/>
      <c r="AC360" s="65"/>
      <c r="AD360" s="65"/>
      <c r="AE360" s="65"/>
      <c r="AF360" s="100"/>
      <c r="AG360" s="100"/>
      <c r="AH360" s="65"/>
      <c r="AI360" s="57" t="str">
        <f t="shared" si="120"/>
        <v/>
      </c>
      <c r="AJ360" s="57" t="str">
        <f t="shared" si="121"/>
        <v/>
      </c>
      <c r="AK360" s="57" t="str">
        <f t="shared" si="122"/>
        <v/>
      </c>
      <c r="AL360" s="57" t="str">
        <f t="shared" si="123"/>
        <v/>
      </c>
      <c r="AM360" s="57" t="str">
        <f t="shared" si="124"/>
        <v/>
      </c>
      <c r="AN360" s="58" t="str">
        <f>IF(AM360&lt;'Patient Data'!$BG$4,"Labs complete w/in 45 minutes","")</f>
        <v/>
      </c>
      <c r="AO360" s="57" t="str">
        <f t="shared" si="125"/>
        <v/>
      </c>
      <c r="AP360" s="58" t="str">
        <f>IF(AO360&lt;'Patient Data'!$BI$4,"tPA w/in 60 minutes","")</f>
        <v/>
      </c>
      <c r="AQ360" s="58" t="str">
        <f>IF(BM360&lt;'Patient Data'!$BM$4,"tPA w/in 3 hours","")</f>
        <v/>
      </c>
      <c r="AR360" s="58" t="str">
        <f>IF(BF360&lt;'Patient Data'!$BF$4,"LSN within 3.5 hours","")</f>
        <v/>
      </c>
      <c r="AS360" s="58" t="str">
        <f t="shared" si="126"/>
        <v>-0-0-2-26-356</v>
      </c>
      <c r="AT360" s="57" t="str">
        <f t="shared" si="130"/>
        <v/>
      </c>
      <c r="AU360" s="57" t="str">
        <f t="shared" si="131"/>
        <v/>
      </c>
      <c r="AV360" s="57" t="str">
        <f t="shared" si="132"/>
        <v/>
      </c>
      <c r="AW360" s="57" t="str">
        <f t="shared" si="133"/>
        <v/>
      </c>
      <c r="AX360" s="57" t="str">
        <f t="shared" si="134"/>
        <v/>
      </c>
      <c r="AY360" s="57" t="str">
        <f t="shared" si="135"/>
        <v/>
      </c>
      <c r="AZ360" s="57" t="str">
        <f t="shared" si="136"/>
        <v/>
      </c>
      <c r="BA360" s="57" t="str">
        <f t="shared" si="137"/>
        <v/>
      </c>
      <c r="BB360" s="57" t="str">
        <f t="shared" si="138"/>
        <v/>
      </c>
      <c r="BC360" s="57" t="str">
        <f t="shared" si="139"/>
        <v/>
      </c>
      <c r="BD360" s="57" t="str">
        <f t="shared" si="140"/>
        <v/>
      </c>
      <c r="BE360" s="57" t="str">
        <f t="shared" si="141"/>
        <v/>
      </c>
      <c r="BF360" s="17" t="str">
        <f t="shared" si="127"/>
        <v/>
      </c>
      <c r="BG360" s="17" t="str">
        <f>IF(N360="","",AM360-'Patient Data'!$BG$4)</f>
        <v/>
      </c>
      <c r="BH360" s="18"/>
      <c r="BI360" s="17" t="str">
        <f>IF(O360="","",AO360-'Patient Data'!$BI$4)</f>
        <v/>
      </c>
      <c r="BK360" s="18"/>
      <c r="BL360" s="17" t="str">
        <f t="shared" si="128"/>
        <v/>
      </c>
      <c r="BM360" s="17" t="str">
        <f t="shared" si="129"/>
        <v/>
      </c>
      <c r="BN360" s="18"/>
    </row>
    <row r="361" spans="1:66" s="12" customFormat="1" ht="38.25" customHeight="1" thickBot="1">
      <c r="A361" s="47">
        <f t="shared" si="142"/>
        <v>0</v>
      </c>
      <c r="B361" s="47" t="str">
        <f t="shared" si="143"/>
        <v>2-26</v>
      </c>
      <c r="C361" s="32"/>
      <c r="D361" s="84" t="str">
        <f>$A361&amp;"-"&amp;$B361&amp;"-"&amp;TEXT(ROWS(D$5:D361),"000")</f>
        <v>0-2-26-357</v>
      </c>
      <c r="E361" s="101"/>
      <c r="F361" s="4"/>
      <c r="G361" s="4"/>
      <c r="H361" s="4"/>
      <c r="I361" s="4"/>
      <c r="J361" s="4"/>
      <c r="K361" s="102"/>
      <c r="L361" s="4"/>
      <c r="M361" s="4"/>
      <c r="N361" s="4"/>
      <c r="O361" s="4"/>
      <c r="P361" s="103"/>
      <c r="Q361" s="104"/>
      <c r="R361" s="100"/>
      <c r="S361" s="100"/>
      <c r="T361" s="65"/>
      <c r="U361" s="100"/>
      <c r="V361" s="100"/>
      <c r="W361" s="63"/>
      <c r="X361" s="63"/>
      <c r="Y361" s="63"/>
      <c r="Z361" s="63"/>
      <c r="AA361" s="65"/>
      <c r="AB361" s="65"/>
      <c r="AC361" s="65"/>
      <c r="AD361" s="65"/>
      <c r="AE361" s="65"/>
      <c r="AF361" s="100"/>
      <c r="AG361" s="100"/>
      <c r="AH361" s="65"/>
      <c r="AI361" s="57" t="str">
        <f t="shared" si="120"/>
        <v/>
      </c>
      <c r="AJ361" s="57" t="str">
        <f t="shared" si="121"/>
        <v/>
      </c>
      <c r="AK361" s="57" t="str">
        <f t="shared" si="122"/>
        <v/>
      </c>
      <c r="AL361" s="57" t="str">
        <f t="shared" si="123"/>
        <v/>
      </c>
      <c r="AM361" s="57" t="str">
        <f t="shared" si="124"/>
        <v/>
      </c>
      <c r="AN361" s="58" t="str">
        <f>IF(AM361&lt;'Patient Data'!$BG$4,"Labs complete w/in 45 minutes","")</f>
        <v/>
      </c>
      <c r="AO361" s="57" t="str">
        <f t="shared" si="125"/>
        <v/>
      </c>
      <c r="AP361" s="58" t="str">
        <f>IF(AO361&lt;'Patient Data'!$BI$4,"tPA w/in 60 minutes","")</f>
        <v/>
      </c>
      <c r="AQ361" s="58" t="str">
        <f>IF(BM361&lt;'Patient Data'!$BM$4,"tPA w/in 3 hours","")</f>
        <v/>
      </c>
      <c r="AR361" s="58" t="str">
        <f>IF(BF361&lt;'Patient Data'!$BF$4,"LSN within 3.5 hours","")</f>
        <v/>
      </c>
      <c r="AS361" s="58" t="str">
        <f t="shared" si="126"/>
        <v>-0-0-2-26-357</v>
      </c>
      <c r="AT361" s="57" t="str">
        <f t="shared" si="130"/>
        <v/>
      </c>
      <c r="AU361" s="57" t="str">
        <f t="shared" si="131"/>
        <v/>
      </c>
      <c r="AV361" s="57" t="str">
        <f t="shared" si="132"/>
        <v/>
      </c>
      <c r="AW361" s="57" t="str">
        <f t="shared" si="133"/>
        <v/>
      </c>
      <c r="AX361" s="57" t="str">
        <f t="shared" si="134"/>
        <v/>
      </c>
      <c r="AY361" s="57" t="str">
        <f t="shared" si="135"/>
        <v/>
      </c>
      <c r="AZ361" s="57" t="str">
        <f t="shared" si="136"/>
        <v/>
      </c>
      <c r="BA361" s="57" t="str">
        <f t="shared" si="137"/>
        <v/>
      </c>
      <c r="BB361" s="57" t="str">
        <f t="shared" si="138"/>
        <v/>
      </c>
      <c r="BC361" s="57" t="str">
        <f t="shared" si="139"/>
        <v/>
      </c>
      <c r="BD361" s="57" t="str">
        <f t="shared" si="140"/>
        <v/>
      </c>
      <c r="BE361" s="57" t="str">
        <f t="shared" si="141"/>
        <v/>
      </c>
      <c r="BF361" s="17" t="str">
        <f t="shared" si="127"/>
        <v/>
      </c>
      <c r="BG361" s="17" t="str">
        <f>IF(N361="","",AM361-'Patient Data'!$BG$4)</f>
        <v/>
      </c>
      <c r="BH361" s="18"/>
      <c r="BI361" s="17" t="str">
        <f>IF(O361="","",AO361-'Patient Data'!$BI$4)</f>
        <v/>
      </c>
      <c r="BK361" s="18"/>
      <c r="BL361" s="17" t="str">
        <f t="shared" si="128"/>
        <v/>
      </c>
      <c r="BM361" s="17" t="str">
        <f t="shared" si="129"/>
        <v/>
      </c>
      <c r="BN361" s="18"/>
    </row>
    <row r="362" spans="1:66" s="12" customFormat="1" ht="38.25" customHeight="1" thickBot="1">
      <c r="A362" s="47">
        <f t="shared" si="142"/>
        <v>0</v>
      </c>
      <c r="B362" s="47" t="str">
        <f t="shared" si="143"/>
        <v>2-26</v>
      </c>
      <c r="C362" s="32"/>
      <c r="D362" s="84" t="str">
        <f>$A362&amp;"-"&amp;$B362&amp;"-"&amp;TEXT(ROWS(D$5:D362),"000")</f>
        <v>0-2-26-358</v>
      </c>
      <c r="E362" s="101"/>
      <c r="F362" s="4"/>
      <c r="G362" s="4"/>
      <c r="H362" s="4"/>
      <c r="I362" s="4"/>
      <c r="J362" s="4"/>
      <c r="K362" s="102"/>
      <c r="L362" s="4"/>
      <c r="M362" s="4"/>
      <c r="N362" s="4"/>
      <c r="O362" s="4"/>
      <c r="P362" s="103"/>
      <c r="Q362" s="104"/>
      <c r="R362" s="100"/>
      <c r="S362" s="100"/>
      <c r="T362" s="65"/>
      <c r="U362" s="100"/>
      <c r="V362" s="100"/>
      <c r="W362" s="63"/>
      <c r="X362" s="63"/>
      <c r="Y362" s="63"/>
      <c r="Z362" s="63"/>
      <c r="AA362" s="65"/>
      <c r="AB362" s="65"/>
      <c r="AC362" s="65"/>
      <c r="AD362" s="65"/>
      <c r="AE362" s="65"/>
      <c r="AF362" s="100"/>
      <c r="AG362" s="100"/>
      <c r="AH362" s="65"/>
      <c r="AI362" s="57" t="str">
        <f t="shared" si="120"/>
        <v/>
      </c>
      <c r="AJ362" s="57" t="str">
        <f t="shared" si="121"/>
        <v/>
      </c>
      <c r="AK362" s="57" t="str">
        <f t="shared" si="122"/>
        <v/>
      </c>
      <c r="AL362" s="57" t="str">
        <f t="shared" si="123"/>
        <v/>
      </c>
      <c r="AM362" s="57" t="str">
        <f t="shared" si="124"/>
        <v/>
      </c>
      <c r="AN362" s="58" t="str">
        <f>IF(AM362&lt;'Patient Data'!$BG$4,"Labs complete w/in 45 minutes","")</f>
        <v/>
      </c>
      <c r="AO362" s="57" t="str">
        <f t="shared" si="125"/>
        <v/>
      </c>
      <c r="AP362" s="58" t="str">
        <f>IF(AO362&lt;'Patient Data'!$BI$4,"tPA w/in 60 minutes","")</f>
        <v/>
      </c>
      <c r="AQ362" s="58" t="str">
        <f>IF(BM362&lt;'Patient Data'!$BM$4,"tPA w/in 3 hours","")</f>
        <v/>
      </c>
      <c r="AR362" s="58" t="str">
        <f>IF(BF362&lt;'Patient Data'!$BF$4,"LSN within 3.5 hours","")</f>
        <v/>
      </c>
      <c r="AS362" s="58" t="str">
        <f t="shared" si="126"/>
        <v>-0-0-2-26-358</v>
      </c>
      <c r="AT362" s="57" t="str">
        <f t="shared" si="130"/>
        <v/>
      </c>
      <c r="AU362" s="57" t="str">
        <f t="shared" si="131"/>
        <v/>
      </c>
      <c r="AV362" s="57" t="str">
        <f t="shared" si="132"/>
        <v/>
      </c>
      <c r="AW362" s="57" t="str">
        <f t="shared" si="133"/>
        <v/>
      </c>
      <c r="AX362" s="57" t="str">
        <f t="shared" si="134"/>
        <v/>
      </c>
      <c r="AY362" s="57" t="str">
        <f t="shared" si="135"/>
        <v/>
      </c>
      <c r="AZ362" s="57" t="str">
        <f t="shared" si="136"/>
        <v/>
      </c>
      <c r="BA362" s="57" t="str">
        <f t="shared" si="137"/>
        <v/>
      </c>
      <c r="BB362" s="57" t="str">
        <f t="shared" si="138"/>
        <v/>
      </c>
      <c r="BC362" s="57" t="str">
        <f t="shared" si="139"/>
        <v/>
      </c>
      <c r="BD362" s="57" t="str">
        <f t="shared" si="140"/>
        <v/>
      </c>
      <c r="BE362" s="57" t="str">
        <f t="shared" si="141"/>
        <v/>
      </c>
      <c r="BF362" s="17" t="str">
        <f t="shared" si="127"/>
        <v/>
      </c>
      <c r="BG362" s="17" t="str">
        <f>IF(N362="","",AM362-'Patient Data'!$BG$4)</f>
        <v/>
      </c>
      <c r="BH362" s="18"/>
      <c r="BI362" s="17" t="str">
        <f>IF(O362="","",AO362-'Patient Data'!$BI$4)</f>
        <v/>
      </c>
      <c r="BK362" s="18"/>
      <c r="BL362" s="17" t="str">
        <f t="shared" si="128"/>
        <v/>
      </c>
      <c r="BM362" s="17" t="str">
        <f t="shared" si="129"/>
        <v/>
      </c>
      <c r="BN362" s="18"/>
    </row>
    <row r="363" spans="1:66" s="12" customFormat="1" ht="38.25" customHeight="1" thickBot="1">
      <c r="A363" s="47">
        <f t="shared" si="142"/>
        <v>0</v>
      </c>
      <c r="B363" s="47" t="str">
        <f t="shared" si="143"/>
        <v>2-26</v>
      </c>
      <c r="C363" s="32"/>
      <c r="D363" s="84" t="str">
        <f>$A363&amp;"-"&amp;$B363&amp;"-"&amp;TEXT(ROWS(D$5:D363),"000")</f>
        <v>0-2-26-359</v>
      </c>
      <c r="E363" s="101"/>
      <c r="F363" s="4"/>
      <c r="G363" s="4"/>
      <c r="H363" s="4"/>
      <c r="I363" s="4"/>
      <c r="J363" s="4"/>
      <c r="K363" s="102"/>
      <c r="L363" s="4"/>
      <c r="M363" s="4"/>
      <c r="N363" s="4"/>
      <c r="O363" s="4"/>
      <c r="P363" s="103"/>
      <c r="Q363" s="104"/>
      <c r="R363" s="100"/>
      <c r="S363" s="100"/>
      <c r="T363" s="65"/>
      <c r="U363" s="100"/>
      <c r="V363" s="100"/>
      <c r="W363" s="63"/>
      <c r="X363" s="63"/>
      <c r="Y363" s="63"/>
      <c r="Z363" s="63"/>
      <c r="AA363" s="65"/>
      <c r="AB363" s="65"/>
      <c r="AC363" s="65"/>
      <c r="AD363" s="65"/>
      <c r="AE363" s="65"/>
      <c r="AF363" s="100"/>
      <c r="AG363" s="100"/>
      <c r="AH363" s="65"/>
      <c r="AI363" s="57" t="str">
        <f t="shared" si="120"/>
        <v/>
      </c>
      <c r="AJ363" s="57" t="str">
        <f t="shared" si="121"/>
        <v/>
      </c>
      <c r="AK363" s="57" t="str">
        <f t="shared" si="122"/>
        <v/>
      </c>
      <c r="AL363" s="57" t="str">
        <f t="shared" si="123"/>
        <v/>
      </c>
      <c r="AM363" s="57" t="str">
        <f t="shared" si="124"/>
        <v/>
      </c>
      <c r="AN363" s="58" t="str">
        <f>IF(AM363&lt;'Patient Data'!$BG$4,"Labs complete w/in 45 minutes","")</f>
        <v/>
      </c>
      <c r="AO363" s="57" t="str">
        <f t="shared" si="125"/>
        <v/>
      </c>
      <c r="AP363" s="58" t="str">
        <f>IF(AO363&lt;'Patient Data'!$BI$4,"tPA w/in 60 minutes","")</f>
        <v/>
      </c>
      <c r="AQ363" s="58" t="str">
        <f>IF(BM363&lt;'Patient Data'!$BM$4,"tPA w/in 3 hours","")</f>
        <v/>
      </c>
      <c r="AR363" s="58" t="str">
        <f>IF(BF363&lt;'Patient Data'!$BF$4,"LSN within 3.5 hours","")</f>
        <v/>
      </c>
      <c r="AS363" s="58" t="str">
        <f t="shared" si="126"/>
        <v>-0-0-2-26-359</v>
      </c>
      <c r="AT363" s="57" t="str">
        <f t="shared" si="130"/>
        <v/>
      </c>
      <c r="AU363" s="57" t="str">
        <f t="shared" si="131"/>
        <v/>
      </c>
      <c r="AV363" s="57" t="str">
        <f t="shared" si="132"/>
        <v/>
      </c>
      <c r="AW363" s="57" t="str">
        <f t="shared" si="133"/>
        <v/>
      </c>
      <c r="AX363" s="57" t="str">
        <f t="shared" si="134"/>
        <v/>
      </c>
      <c r="AY363" s="57" t="str">
        <f t="shared" si="135"/>
        <v/>
      </c>
      <c r="AZ363" s="57" t="str">
        <f t="shared" si="136"/>
        <v/>
      </c>
      <c r="BA363" s="57" t="str">
        <f t="shared" si="137"/>
        <v/>
      </c>
      <c r="BB363" s="57" t="str">
        <f t="shared" si="138"/>
        <v/>
      </c>
      <c r="BC363" s="57" t="str">
        <f t="shared" si="139"/>
        <v/>
      </c>
      <c r="BD363" s="57" t="str">
        <f t="shared" si="140"/>
        <v/>
      </c>
      <c r="BE363" s="57" t="str">
        <f t="shared" si="141"/>
        <v/>
      </c>
      <c r="BF363" s="17" t="str">
        <f t="shared" si="127"/>
        <v/>
      </c>
      <c r="BG363" s="17" t="str">
        <f>IF(N363="","",AM363-'Patient Data'!$BG$4)</f>
        <v/>
      </c>
      <c r="BH363" s="18"/>
      <c r="BI363" s="17" t="str">
        <f>IF(O363="","",AO363-'Patient Data'!$BI$4)</f>
        <v/>
      </c>
      <c r="BK363" s="18"/>
      <c r="BL363" s="17" t="str">
        <f t="shared" si="128"/>
        <v/>
      </c>
      <c r="BM363" s="17" t="str">
        <f t="shared" si="129"/>
        <v/>
      </c>
      <c r="BN363" s="18"/>
    </row>
    <row r="364" spans="1:66" s="12" customFormat="1" ht="38.25" customHeight="1" thickBot="1">
      <c r="A364" s="47">
        <f t="shared" si="142"/>
        <v>0</v>
      </c>
      <c r="B364" s="47" t="str">
        <f t="shared" si="143"/>
        <v>2-26</v>
      </c>
      <c r="C364" s="32"/>
      <c r="D364" s="84" t="str">
        <f>$A364&amp;"-"&amp;$B364&amp;"-"&amp;TEXT(ROWS(D$5:D364),"000")</f>
        <v>0-2-26-360</v>
      </c>
      <c r="E364" s="101"/>
      <c r="F364" s="4"/>
      <c r="G364" s="4"/>
      <c r="H364" s="4"/>
      <c r="I364" s="4"/>
      <c r="J364" s="4"/>
      <c r="K364" s="102"/>
      <c r="L364" s="4"/>
      <c r="M364" s="4"/>
      <c r="N364" s="4"/>
      <c r="O364" s="4"/>
      <c r="P364" s="103"/>
      <c r="Q364" s="104"/>
      <c r="R364" s="100"/>
      <c r="S364" s="100"/>
      <c r="T364" s="65"/>
      <c r="U364" s="100"/>
      <c r="V364" s="100"/>
      <c r="W364" s="63"/>
      <c r="X364" s="63"/>
      <c r="Y364" s="63"/>
      <c r="Z364" s="63"/>
      <c r="AA364" s="65"/>
      <c r="AB364" s="65"/>
      <c r="AC364" s="65"/>
      <c r="AD364" s="65"/>
      <c r="AE364" s="65"/>
      <c r="AF364" s="100"/>
      <c r="AG364" s="100"/>
      <c r="AH364" s="65"/>
      <c r="AI364" s="57" t="str">
        <f t="shared" si="120"/>
        <v/>
      </c>
      <c r="AJ364" s="57" t="str">
        <f t="shared" si="121"/>
        <v/>
      </c>
      <c r="AK364" s="57" t="str">
        <f t="shared" si="122"/>
        <v/>
      </c>
      <c r="AL364" s="57" t="str">
        <f t="shared" si="123"/>
        <v/>
      </c>
      <c r="AM364" s="57" t="str">
        <f t="shared" si="124"/>
        <v/>
      </c>
      <c r="AN364" s="58" t="str">
        <f>IF(AM364&lt;'Patient Data'!$BG$4,"Labs complete w/in 45 minutes","")</f>
        <v/>
      </c>
      <c r="AO364" s="57" t="str">
        <f t="shared" si="125"/>
        <v/>
      </c>
      <c r="AP364" s="58" t="str">
        <f>IF(AO364&lt;'Patient Data'!$BI$4,"tPA w/in 60 minutes","")</f>
        <v/>
      </c>
      <c r="AQ364" s="58" t="str">
        <f>IF(BM364&lt;'Patient Data'!$BM$4,"tPA w/in 3 hours","")</f>
        <v/>
      </c>
      <c r="AR364" s="58" t="str">
        <f>IF(BF364&lt;'Patient Data'!$BF$4,"LSN within 3.5 hours","")</f>
        <v/>
      </c>
      <c r="AS364" s="58" t="str">
        <f t="shared" si="126"/>
        <v>-0-0-2-26-360</v>
      </c>
      <c r="AT364" s="57" t="str">
        <f t="shared" si="130"/>
        <v/>
      </c>
      <c r="AU364" s="57" t="str">
        <f t="shared" si="131"/>
        <v/>
      </c>
      <c r="AV364" s="57" t="str">
        <f t="shared" si="132"/>
        <v/>
      </c>
      <c r="AW364" s="57" t="str">
        <f t="shared" si="133"/>
        <v/>
      </c>
      <c r="AX364" s="57" t="str">
        <f t="shared" si="134"/>
        <v/>
      </c>
      <c r="AY364" s="57" t="str">
        <f t="shared" si="135"/>
        <v/>
      </c>
      <c r="AZ364" s="57" t="str">
        <f t="shared" si="136"/>
        <v/>
      </c>
      <c r="BA364" s="57" t="str">
        <f t="shared" si="137"/>
        <v/>
      </c>
      <c r="BB364" s="57" t="str">
        <f t="shared" si="138"/>
        <v/>
      </c>
      <c r="BC364" s="57" t="str">
        <f t="shared" si="139"/>
        <v/>
      </c>
      <c r="BD364" s="57" t="str">
        <f t="shared" si="140"/>
        <v/>
      </c>
      <c r="BE364" s="57" t="str">
        <f t="shared" si="141"/>
        <v/>
      </c>
      <c r="BF364" s="17" t="str">
        <f t="shared" si="127"/>
        <v/>
      </c>
      <c r="BG364" s="17" t="str">
        <f>IF(N364="","",AM364-'Patient Data'!$BG$4)</f>
        <v/>
      </c>
      <c r="BH364" s="18"/>
      <c r="BI364" s="17" t="str">
        <f>IF(O364="","",AO364-'Patient Data'!$BI$4)</f>
        <v/>
      </c>
      <c r="BK364" s="18"/>
      <c r="BL364" s="17" t="str">
        <f t="shared" si="128"/>
        <v/>
      </c>
      <c r="BM364" s="17" t="str">
        <f t="shared" si="129"/>
        <v/>
      </c>
      <c r="BN364" s="18"/>
    </row>
    <row r="365" spans="1:66" s="12" customFormat="1" ht="38.25" customHeight="1" thickBot="1">
      <c r="A365" s="47">
        <f t="shared" si="142"/>
        <v>0</v>
      </c>
      <c r="B365" s="47" t="str">
        <f t="shared" si="143"/>
        <v>2-26</v>
      </c>
      <c r="C365" s="32"/>
      <c r="D365" s="84" t="str">
        <f>$A365&amp;"-"&amp;$B365&amp;"-"&amp;TEXT(ROWS(D$5:D365),"000")</f>
        <v>0-2-26-361</v>
      </c>
      <c r="E365" s="101"/>
      <c r="F365" s="4"/>
      <c r="G365" s="4"/>
      <c r="H365" s="4"/>
      <c r="I365" s="4"/>
      <c r="J365" s="4"/>
      <c r="K365" s="102"/>
      <c r="L365" s="4"/>
      <c r="M365" s="4"/>
      <c r="N365" s="4"/>
      <c r="O365" s="4"/>
      <c r="P365" s="103"/>
      <c r="Q365" s="104"/>
      <c r="R365" s="100"/>
      <c r="S365" s="100"/>
      <c r="T365" s="65"/>
      <c r="U365" s="100"/>
      <c r="V365" s="100"/>
      <c r="W365" s="63"/>
      <c r="X365" s="63"/>
      <c r="Y365" s="63"/>
      <c r="Z365" s="63"/>
      <c r="AA365" s="65"/>
      <c r="AB365" s="65"/>
      <c r="AC365" s="65"/>
      <c r="AD365" s="65"/>
      <c r="AE365" s="65"/>
      <c r="AF365" s="100"/>
      <c r="AG365" s="100"/>
      <c r="AH365" s="65"/>
      <c r="AI365" s="57" t="str">
        <f t="shared" si="120"/>
        <v/>
      </c>
      <c r="AJ365" s="57" t="str">
        <f t="shared" si="121"/>
        <v/>
      </c>
      <c r="AK365" s="57" t="str">
        <f t="shared" si="122"/>
        <v/>
      </c>
      <c r="AL365" s="57" t="str">
        <f t="shared" si="123"/>
        <v/>
      </c>
      <c r="AM365" s="57" t="str">
        <f t="shared" si="124"/>
        <v/>
      </c>
      <c r="AN365" s="58" t="str">
        <f>IF(AM365&lt;'Patient Data'!$BG$4,"Labs complete w/in 45 minutes","")</f>
        <v/>
      </c>
      <c r="AO365" s="57" t="str">
        <f t="shared" si="125"/>
        <v/>
      </c>
      <c r="AP365" s="58" t="str">
        <f>IF(AO365&lt;'Patient Data'!$BI$4,"tPA w/in 60 minutes","")</f>
        <v/>
      </c>
      <c r="AQ365" s="58" t="str">
        <f>IF(BM365&lt;'Patient Data'!$BM$4,"tPA w/in 3 hours","")</f>
        <v/>
      </c>
      <c r="AR365" s="58" t="str">
        <f>IF(BF365&lt;'Patient Data'!$BF$4,"LSN within 3.5 hours","")</f>
        <v/>
      </c>
      <c r="AS365" s="58" t="str">
        <f t="shared" si="126"/>
        <v>-0-0-2-26-361</v>
      </c>
      <c r="AT365" s="57" t="str">
        <f t="shared" si="130"/>
        <v/>
      </c>
      <c r="AU365" s="57" t="str">
        <f t="shared" si="131"/>
        <v/>
      </c>
      <c r="AV365" s="57" t="str">
        <f t="shared" si="132"/>
        <v/>
      </c>
      <c r="AW365" s="57" t="str">
        <f t="shared" si="133"/>
        <v/>
      </c>
      <c r="AX365" s="57" t="str">
        <f t="shared" si="134"/>
        <v/>
      </c>
      <c r="AY365" s="57" t="str">
        <f t="shared" si="135"/>
        <v/>
      </c>
      <c r="AZ365" s="57" t="str">
        <f t="shared" si="136"/>
        <v/>
      </c>
      <c r="BA365" s="57" t="str">
        <f t="shared" si="137"/>
        <v/>
      </c>
      <c r="BB365" s="57" t="str">
        <f t="shared" si="138"/>
        <v/>
      </c>
      <c r="BC365" s="57" t="str">
        <f t="shared" si="139"/>
        <v/>
      </c>
      <c r="BD365" s="57" t="str">
        <f t="shared" si="140"/>
        <v/>
      </c>
      <c r="BE365" s="57" t="str">
        <f t="shared" si="141"/>
        <v/>
      </c>
      <c r="BF365" s="17" t="str">
        <f t="shared" si="127"/>
        <v/>
      </c>
      <c r="BG365" s="17" t="str">
        <f>IF(N365="","",AM365-'Patient Data'!$BG$4)</f>
        <v/>
      </c>
      <c r="BH365" s="18"/>
      <c r="BI365" s="17" t="str">
        <f>IF(O365="","",AO365-'Patient Data'!$BI$4)</f>
        <v/>
      </c>
      <c r="BK365" s="18"/>
      <c r="BL365" s="17" t="str">
        <f t="shared" si="128"/>
        <v/>
      </c>
      <c r="BM365" s="17" t="str">
        <f t="shared" si="129"/>
        <v/>
      </c>
      <c r="BN365" s="18"/>
    </row>
    <row r="366" spans="1:66" s="12" customFormat="1" ht="38.25" customHeight="1" thickBot="1">
      <c r="A366" s="47">
        <f t="shared" si="142"/>
        <v>0</v>
      </c>
      <c r="B366" s="47" t="str">
        <f t="shared" si="143"/>
        <v>2-26</v>
      </c>
      <c r="C366" s="32"/>
      <c r="D366" s="84" t="str">
        <f>$A366&amp;"-"&amp;$B366&amp;"-"&amp;TEXT(ROWS(D$5:D366),"000")</f>
        <v>0-2-26-362</v>
      </c>
      <c r="E366" s="101"/>
      <c r="F366" s="4"/>
      <c r="G366" s="4"/>
      <c r="H366" s="4"/>
      <c r="I366" s="4"/>
      <c r="J366" s="4"/>
      <c r="K366" s="102"/>
      <c r="L366" s="4"/>
      <c r="M366" s="4"/>
      <c r="N366" s="4"/>
      <c r="O366" s="4"/>
      <c r="P366" s="103"/>
      <c r="Q366" s="104"/>
      <c r="R366" s="100"/>
      <c r="S366" s="100"/>
      <c r="T366" s="65"/>
      <c r="U366" s="100"/>
      <c r="V366" s="100"/>
      <c r="W366" s="63"/>
      <c r="X366" s="63"/>
      <c r="Y366" s="63"/>
      <c r="Z366" s="63"/>
      <c r="AA366" s="65"/>
      <c r="AB366" s="65"/>
      <c r="AC366" s="65"/>
      <c r="AD366" s="65"/>
      <c r="AE366" s="65"/>
      <c r="AF366" s="100"/>
      <c r="AG366" s="100"/>
      <c r="AH366" s="65"/>
      <c r="AI366" s="57" t="str">
        <f t="shared" si="120"/>
        <v/>
      </c>
      <c r="AJ366" s="57" t="str">
        <f t="shared" si="121"/>
        <v/>
      </c>
      <c r="AK366" s="57" t="str">
        <f t="shared" si="122"/>
        <v/>
      </c>
      <c r="AL366" s="57" t="str">
        <f t="shared" si="123"/>
        <v/>
      </c>
      <c r="AM366" s="57" t="str">
        <f t="shared" si="124"/>
        <v/>
      </c>
      <c r="AN366" s="58" t="str">
        <f>IF(AM366&lt;'Patient Data'!$BG$4,"Labs complete w/in 45 minutes","")</f>
        <v/>
      </c>
      <c r="AO366" s="57" t="str">
        <f t="shared" si="125"/>
        <v/>
      </c>
      <c r="AP366" s="58" t="str">
        <f>IF(AO366&lt;'Patient Data'!$BI$4,"tPA w/in 60 minutes","")</f>
        <v/>
      </c>
      <c r="AQ366" s="58" t="str">
        <f>IF(BM366&lt;'Patient Data'!$BM$4,"tPA w/in 3 hours","")</f>
        <v/>
      </c>
      <c r="AR366" s="58" t="str">
        <f>IF(BF366&lt;'Patient Data'!$BF$4,"LSN within 3.5 hours","")</f>
        <v/>
      </c>
      <c r="AS366" s="58" t="str">
        <f t="shared" si="126"/>
        <v>-0-0-2-26-362</v>
      </c>
      <c r="AT366" s="57" t="str">
        <f t="shared" si="130"/>
        <v/>
      </c>
      <c r="AU366" s="57" t="str">
        <f t="shared" si="131"/>
        <v/>
      </c>
      <c r="AV366" s="57" t="str">
        <f t="shared" si="132"/>
        <v/>
      </c>
      <c r="AW366" s="57" t="str">
        <f t="shared" si="133"/>
        <v/>
      </c>
      <c r="AX366" s="57" t="str">
        <f t="shared" si="134"/>
        <v/>
      </c>
      <c r="AY366" s="57" t="str">
        <f t="shared" si="135"/>
        <v/>
      </c>
      <c r="AZ366" s="57" t="str">
        <f t="shared" si="136"/>
        <v/>
      </c>
      <c r="BA366" s="57" t="str">
        <f t="shared" si="137"/>
        <v/>
      </c>
      <c r="BB366" s="57" t="str">
        <f t="shared" si="138"/>
        <v/>
      </c>
      <c r="BC366" s="57" t="str">
        <f t="shared" si="139"/>
        <v/>
      </c>
      <c r="BD366" s="57" t="str">
        <f t="shared" si="140"/>
        <v/>
      </c>
      <c r="BE366" s="57" t="str">
        <f t="shared" si="141"/>
        <v/>
      </c>
      <c r="BF366" s="17" t="str">
        <f t="shared" si="127"/>
        <v/>
      </c>
      <c r="BG366" s="17" t="str">
        <f>IF(N366="","",AM366-'Patient Data'!$BG$4)</f>
        <v/>
      </c>
      <c r="BH366" s="18"/>
      <c r="BI366" s="17" t="str">
        <f>IF(O366="","",AO366-'Patient Data'!$BI$4)</f>
        <v/>
      </c>
      <c r="BK366" s="18"/>
      <c r="BL366" s="17" t="str">
        <f t="shared" si="128"/>
        <v/>
      </c>
      <c r="BM366" s="17" t="str">
        <f t="shared" si="129"/>
        <v/>
      </c>
      <c r="BN366" s="18"/>
    </row>
    <row r="367" spans="1:66" s="12" customFormat="1" ht="38.25" customHeight="1" thickBot="1">
      <c r="A367" s="47">
        <f t="shared" si="142"/>
        <v>0</v>
      </c>
      <c r="B367" s="47" t="str">
        <f t="shared" si="143"/>
        <v>2-26</v>
      </c>
      <c r="C367" s="32"/>
      <c r="D367" s="84" t="str">
        <f>$A367&amp;"-"&amp;$B367&amp;"-"&amp;TEXT(ROWS(D$5:D367),"000")</f>
        <v>0-2-26-363</v>
      </c>
      <c r="E367" s="101"/>
      <c r="F367" s="4"/>
      <c r="G367" s="4"/>
      <c r="H367" s="4"/>
      <c r="I367" s="4"/>
      <c r="J367" s="4"/>
      <c r="K367" s="102"/>
      <c r="L367" s="4"/>
      <c r="M367" s="4"/>
      <c r="N367" s="4"/>
      <c r="O367" s="4"/>
      <c r="P367" s="103"/>
      <c r="Q367" s="104"/>
      <c r="R367" s="100"/>
      <c r="S367" s="100"/>
      <c r="T367" s="65"/>
      <c r="U367" s="100"/>
      <c r="V367" s="100"/>
      <c r="W367" s="63"/>
      <c r="X367" s="63"/>
      <c r="Y367" s="63"/>
      <c r="Z367" s="63"/>
      <c r="AA367" s="65"/>
      <c r="AB367" s="65"/>
      <c r="AC367" s="65"/>
      <c r="AD367" s="65"/>
      <c r="AE367" s="65"/>
      <c r="AF367" s="100"/>
      <c r="AG367" s="100"/>
      <c r="AH367" s="65"/>
      <c r="AI367" s="57" t="str">
        <f t="shared" si="120"/>
        <v/>
      </c>
      <c r="AJ367" s="57" t="str">
        <f t="shared" si="121"/>
        <v/>
      </c>
      <c r="AK367" s="57" t="str">
        <f t="shared" si="122"/>
        <v/>
      </c>
      <c r="AL367" s="57" t="str">
        <f t="shared" si="123"/>
        <v/>
      </c>
      <c r="AM367" s="57" t="str">
        <f t="shared" si="124"/>
        <v/>
      </c>
      <c r="AN367" s="58" t="str">
        <f>IF(AM367&lt;'Patient Data'!$BG$4,"Labs complete w/in 45 minutes","")</f>
        <v/>
      </c>
      <c r="AO367" s="57" t="str">
        <f t="shared" si="125"/>
        <v/>
      </c>
      <c r="AP367" s="58" t="str">
        <f>IF(AO367&lt;'Patient Data'!$BI$4,"tPA w/in 60 minutes","")</f>
        <v/>
      </c>
      <c r="AQ367" s="58" t="str">
        <f>IF(BM367&lt;'Patient Data'!$BM$4,"tPA w/in 3 hours","")</f>
        <v/>
      </c>
      <c r="AR367" s="58" t="str">
        <f>IF(BF367&lt;'Patient Data'!$BF$4,"LSN within 3.5 hours","")</f>
        <v/>
      </c>
      <c r="AS367" s="58" t="str">
        <f t="shared" si="126"/>
        <v>-0-0-2-26-363</v>
      </c>
      <c r="AT367" s="57" t="str">
        <f t="shared" si="130"/>
        <v/>
      </c>
      <c r="AU367" s="57" t="str">
        <f t="shared" si="131"/>
        <v/>
      </c>
      <c r="AV367" s="57" t="str">
        <f t="shared" si="132"/>
        <v/>
      </c>
      <c r="AW367" s="57" t="str">
        <f t="shared" si="133"/>
        <v/>
      </c>
      <c r="AX367" s="57" t="str">
        <f t="shared" si="134"/>
        <v/>
      </c>
      <c r="AY367" s="57" t="str">
        <f t="shared" si="135"/>
        <v/>
      </c>
      <c r="AZ367" s="57" t="str">
        <f t="shared" si="136"/>
        <v/>
      </c>
      <c r="BA367" s="57" t="str">
        <f t="shared" si="137"/>
        <v/>
      </c>
      <c r="BB367" s="57" t="str">
        <f t="shared" si="138"/>
        <v/>
      </c>
      <c r="BC367" s="57" t="str">
        <f t="shared" si="139"/>
        <v/>
      </c>
      <c r="BD367" s="57" t="str">
        <f t="shared" si="140"/>
        <v/>
      </c>
      <c r="BE367" s="57" t="str">
        <f t="shared" si="141"/>
        <v/>
      </c>
      <c r="BF367" s="17" t="str">
        <f t="shared" si="127"/>
        <v/>
      </c>
      <c r="BG367" s="17" t="str">
        <f>IF(N367="","",AM367-'Patient Data'!$BG$4)</f>
        <v/>
      </c>
      <c r="BH367" s="18"/>
      <c r="BI367" s="17" t="str">
        <f>IF(O367="","",AO367-'Patient Data'!$BI$4)</f>
        <v/>
      </c>
      <c r="BK367" s="18"/>
      <c r="BL367" s="17" t="str">
        <f t="shared" si="128"/>
        <v/>
      </c>
      <c r="BM367" s="17" t="str">
        <f t="shared" si="129"/>
        <v/>
      </c>
      <c r="BN367" s="18"/>
    </row>
    <row r="368" spans="1:66" s="12" customFormat="1" ht="38.25" customHeight="1" thickBot="1">
      <c r="A368" s="47">
        <f t="shared" si="142"/>
        <v>0</v>
      </c>
      <c r="B368" s="47" t="str">
        <f t="shared" si="143"/>
        <v>2-26</v>
      </c>
      <c r="C368" s="32"/>
      <c r="D368" s="84" t="str">
        <f>$A368&amp;"-"&amp;$B368&amp;"-"&amp;TEXT(ROWS(D$5:D368),"000")</f>
        <v>0-2-26-364</v>
      </c>
      <c r="E368" s="101"/>
      <c r="F368" s="4"/>
      <c r="G368" s="4"/>
      <c r="H368" s="4"/>
      <c r="I368" s="4"/>
      <c r="J368" s="4"/>
      <c r="K368" s="102"/>
      <c r="L368" s="4"/>
      <c r="M368" s="4"/>
      <c r="N368" s="4"/>
      <c r="O368" s="4"/>
      <c r="P368" s="103"/>
      <c r="Q368" s="104"/>
      <c r="R368" s="100"/>
      <c r="S368" s="100"/>
      <c r="T368" s="65"/>
      <c r="U368" s="100"/>
      <c r="V368" s="100"/>
      <c r="W368" s="63"/>
      <c r="X368" s="63"/>
      <c r="Y368" s="63"/>
      <c r="Z368" s="63"/>
      <c r="AA368" s="65"/>
      <c r="AB368" s="65"/>
      <c r="AC368" s="65"/>
      <c r="AD368" s="65"/>
      <c r="AE368" s="65"/>
      <c r="AF368" s="100"/>
      <c r="AG368" s="100"/>
      <c r="AH368" s="65"/>
      <c r="AI368" s="57" t="str">
        <f t="shared" si="120"/>
        <v/>
      </c>
      <c r="AJ368" s="57" t="str">
        <f t="shared" si="121"/>
        <v/>
      </c>
      <c r="AK368" s="57" t="str">
        <f t="shared" si="122"/>
        <v/>
      </c>
      <c r="AL368" s="57" t="str">
        <f t="shared" si="123"/>
        <v/>
      </c>
      <c r="AM368" s="57" t="str">
        <f t="shared" si="124"/>
        <v/>
      </c>
      <c r="AN368" s="58" t="str">
        <f>IF(AM368&lt;'Patient Data'!$BG$4,"Labs complete w/in 45 minutes","")</f>
        <v/>
      </c>
      <c r="AO368" s="57" t="str">
        <f t="shared" si="125"/>
        <v/>
      </c>
      <c r="AP368" s="58" t="str">
        <f>IF(AO368&lt;'Patient Data'!$BI$4,"tPA w/in 60 minutes","")</f>
        <v/>
      </c>
      <c r="AQ368" s="58" t="str">
        <f>IF(BM368&lt;'Patient Data'!$BM$4,"tPA w/in 3 hours","")</f>
        <v/>
      </c>
      <c r="AR368" s="58" t="str">
        <f>IF(BF368&lt;'Patient Data'!$BF$4,"LSN within 3.5 hours","")</f>
        <v/>
      </c>
      <c r="AS368" s="58" t="str">
        <f t="shared" si="126"/>
        <v>-0-0-2-26-364</v>
      </c>
      <c r="AT368" s="57" t="str">
        <f t="shared" si="130"/>
        <v/>
      </c>
      <c r="AU368" s="57" t="str">
        <f t="shared" si="131"/>
        <v/>
      </c>
      <c r="AV368" s="57" t="str">
        <f t="shared" si="132"/>
        <v/>
      </c>
      <c r="AW368" s="57" t="str">
        <f t="shared" si="133"/>
        <v/>
      </c>
      <c r="AX368" s="57" t="str">
        <f t="shared" si="134"/>
        <v/>
      </c>
      <c r="AY368" s="57" t="str">
        <f t="shared" si="135"/>
        <v/>
      </c>
      <c r="AZ368" s="57" t="str">
        <f t="shared" si="136"/>
        <v/>
      </c>
      <c r="BA368" s="57" t="str">
        <f t="shared" si="137"/>
        <v/>
      </c>
      <c r="BB368" s="57" t="str">
        <f t="shared" si="138"/>
        <v/>
      </c>
      <c r="BC368" s="57" t="str">
        <f t="shared" si="139"/>
        <v/>
      </c>
      <c r="BD368" s="57" t="str">
        <f t="shared" si="140"/>
        <v/>
      </c>
      <c r="BE368" s="57" t="str">
        <f t="shared" si="141"/>
        <v/>
      </c>
      <c r="BF368" s="17" t="str">
        <f t="shared" si="127"/>
        <v/>
      </c>
      <c r="BG368" s="17" t="str">
        <f>IF(N368="","",AM368-'Patient Data'!$BG$4)</f>
        <v/>
      </c>
      <c r="BH368" s="18"/>
      <c r="BI368" s="17" t="str">
        <f>IF(O368="","",AO368-'Patient Data'!$BI$4)</f>
        <v/>
      </c>
      <c r="BK368" s="18"/>
      <c r="BL368" s="17" t="str">
        <f t="shared" si="128"/>
        <v/>
      </c>
      <c r="BM368" s="17" t="str">
        <f t="shared" si="129"/>
        <v/>
      </c>
      <c r="BN368" s="18"/>
    </row>
    <row r="369" spans="1:66" s="12" customFormat="1" ht="38.25" customHeight="1" thickBot="1">
      <c r="A369" s="47">
        <f t="shared" si="142"/>
        <v>0</v>
      </c>
      <c r="B369" s="47" t="str">
        <f t="shared" si="143"/>
        <v>2-26</v>
      </c>
      <c r="C369" s="32"/>
      <c r="D369" s="84" t="str">
        <f>$A369&amp;"-"&amp;$B369&amp;"-"&amp;TEXT(ROWS(D$5:D369),"000")</f>
        <v>0-2-26-365</v>
      </c>
      <c r="E369" s="101"/>
      <c r="F369" s="4"/>
      <c r="G369" s="4"/>
      <c r="H369" s="4"/>
      <c r="I369" s="4"/>
      <c r="J369" s="4"/>
      <c r="K369" s="102"/>
      <c r="L369" s="4"/>
      <c r="M369" s="4"/>
      <c r="N369" s="4"/>
      <c r="O369" s="4"/>
      <c r="P369" s="103"/>
      <c r="Q369" s="104"/>
      <c r="R369" s="100"/>
      <c r="S369" s="100"/>
      <c r="T369" s="65"/>
      <c r="U369" s="100"/>
      <c r="V369" s="100"/>
      <c r="W369" s="63"/>
      <c r="X369" s="63"/>
      <c r="Y369" s="63"/>
      <c r="Z369" s="63"/>
      <c r="AA369" s="65"/>
      <c r="AB369" s="65"/>
      <c r="AC369" s="65"/>
      <c r="AD369" s="65"/>
      <c r="AE369" s="65"/>
      <c r="AF369" s="100"/>
      <c r="AG369" s="100"/>
      <c r="AH369" s="65"/>
      <c r="AI369" s="57" t="str">
        <f t="shared" si="120"/>
        <v/>
      </c>
      <c r="AJ369" s="57" t="str">
        <f t="shared" si="121"/>
        <v/>
      </c>
      <c r="AK369" s="57" t="str">
        <f t="shared" si="122"/>
        <v/>
      </c>
      <c r="AL369" s="57" t="str">
        <f t="shared" si="123"/>
        <v/>
      </c>
      <c r="AM369" s="57" t="str">
        <f t="shared" si="124"/>
        <v/>
      </c>
      <c r="AN369" s="58" t="str">
        <f>IF(AM369&lt;'Patient Data'!$BG$4,"Labs complete w/in 45 minutes","")</f>
        <v/>
      </c>
      <c r="AO369" s="57" t="str">
        <f t="shared" si="125"/>
        <v/>
      </c>
      <c r="AP369" s="58" t="str">
        <f>IF(AO369&lt;'Patient Data'!$BI$4,"tPA w/in 60 minutes","")</f>
        <v/>
      </c>
      <c r="AQ369" s="58" t="str">
        <f>IF(BM369&lt;'Patient Data'!$BM$4,"tPA w/in 3 hours","")</f>
        <v/>
      </c>
      <c r="AR369" s="58" t="str">
        <f>IF(BF369&lt;'Patient Data'!$BF$4,"LSN within 3.5 hours","")</f>
        <v/>
      </c>
      <c r="AS369" s="58" t="str">
        <f t="shared" si="126"/>
        <v>-0-0-2-26-365</v>
      </c>
      <c r="AT369" s="57" t="str">
        <f t="shared" si="130"/>
        <v/>
      </c>
      <c r="AU369" s="57" t="str">
        <f t="shared" si="131"/>
        <v/>
      </c>
      <c r="AV369" s="57" t="str">
        <f t="shared" si="132"/>
        <v/>
      </c>
      <c r="AW369" s="57" t="str">
        <f t="shared" si="133"/>
        <v/>
      </c>
      <c r="AX369" s="57" t="str">
        <f t="shared" si="134"/>
        <v/>
      </c>
      <c r="AY369" s="57" t="str">
        <f t="shared" si="135"/>
        <v/>
      </c>
      <c r="AZ369" s="57" t="str">
        <f t="shared" si="136"/>
        <v/>
      </c>
      <c r="BA369" s="57" t="str">
        <f t="shared" si="137"/>
        <v/>
      </c>
      <c r="BB369" s="57" t="str">
        <f t="shared" si="138"/>
        <v/>
      </c>
      <c r="BC369" s="57" t="str">
        <f t="shared" si="139"/>
        <v/>
      </c>
      <c r="BD369" s="57" t="str">
        <f t="shared" si="140"/>
        <v/>
      </c>
      <c r="BE369" s="57" t="str">
        <f t="shared" si="141"/>
        <v/>
      </c>
      <c r="BF369" s="17" t="str">
        <f t="shared" si="127"/>
        <v/>
      </c>
      <c r="BG369" s="17" t="str">
        <f>IF(N369="","",AM369-'Patient Data'!$BG$4)</f>
        <v/>
      </c>
      <c r="BH369" s="18"/>
      <c r="BI369" s="17" t="str">
        <f>IF(O369="","",AO369-'Patient Data'!$BI$4)</f>
        <v/>
      </c>
      <c r="BK369" s="18"/>
      <c r="BL369" s="17" t="str">
        <f t="shared" si="128"/>
        <v/>
      </c>
      <c r="BM369" s="17" t="str">
        <f t="shared" si="129"/>
        <v/>
      </c>
      <c r="BN369" s="18"/>
    </row>
    <row r="370" spans="1:66" s="12" customFormat="1" ht="38.25" customHeight="1" thickBot="1">
      <c r="A370" s="47">
        <f t="shared" si="142"/>
        <v>0</v>
      </c>
      <c r="B370" s="47" t="str">
        <f t="shared" si="143"/>
        <v>2-26</v>
      </c>
      <c r="C370" s="32"/>
      <c r="D370" s="84" t="str">
        <f>$A370&amp;"-"&amp;$B370&amp;"-"&amp;TEXT(ROWS(D$5:D370),"000")</f>
        <v>0-2-26-366</v>
      </c>
      <c r="E370" s="101"/>
      <c r="F370" s="4"/>
      <c r="G370" s="4"/>
      <c r="H370" s="4"/>
      <c r="I370" s="4"/>
      <c r="J370" s="4"/>
      <c r="K370" s="102"/>
      <c r="L370" s="4"/>
      <c r="M370" s="4"/>
      <c r="N370" s="4"/>
      <c r="O370" s="4"/>
      <c r="P370" s="103"/>
      <c r="Q370" s="104"/>
      <c r="R370" s="100"/>
      <c r="S370" s="100"/>
      <c r="T370" s="65"/>
      <c r="U370" s="100"/>
      <c r="V370" s="100"/>
      <c r="W370" s="63"/>
      <c r="X370" s="63"/>
      <c r="Y370" s="63"/>
      <c r="Z370" s="63"/>
      <c r="AA370" s="65"/>
      <c r="AB370" s="65"/>
      <c r="AC370" s="65"/>
      <c r="AD370" s="65"/>
      <c r="AE370" s="65"/>
      <c r="AF370" s="100"/>
      <c r="AG370" s="100"/>
      <c r="AH370" s="65"/>
      <c r="AI370" s="57" t="str">
        <f t="shared" si="120"/>
        <v/>
      </c>
      <c r="AJ370" s="57" t="str">
        <f t="shared" si="121"/>
        <v/>
      </c>
      <c r="AK370" s="57" t="str">
        <f t="shared" si="122"/>
        <v/>
      </c>
      <c r="AL370" s="57" t="str">
        <f t="shared" si="123"/>
        <v/>
      </c>
      <c r="AM370" s="57" t="str">
        <f t="shared" si="124"/>
        <v/>
      </c>
      <c r="AN370" s="58" t="str">
        <f>IF(AM370&lt;'Patient Data'!$BG$4,"Labs complete w/in 45 minutes","")</f>
        <v/>
      </c>
      <c r="AO370" s="57" t="str">
        <f t="shared" si="125"/>
        <v/>
      </c>
      <c r="AP370" s="58" t="str">
        <f>IF(AO370&lt;'Patient Data'!$BI$4,"tPA w/in 60 minutes","")</f>
        <v/>
      </c>
      <c r="AQ370" s="58" t="str">
        <f>IF(BM370&lt;'Patient Data'!$BM$4,"tPA w/in 3 hours","")</f>
        <v/>
      </c>
      <c r="AR370" s="58" t="str">
        <f>IF(BF370&lt;'Patient Data'!$BF$4,"LSN within 3.5 hours","")</f>
        <v/>
      </c>
      <c r="AS370" s="58" t="str">
        <f t="shared" si="126"/>
        <v>-0-0-2-26-366</v>
      </c>
      <c r="AT370" s="57" t="str">
        <f t="shared" si="130"/>
        <v/>
      </c>
      <c r="AU370" s="57" t="str">
        <f t="shared" si="131"/>
        <v/>
      </c>
      <c r="AV370" s="57" t="str">
        <f t="shared" si="132"/>
        <v/>
      </c>
      <c r="AW370" s="57" t="str">
        <f t="shared" si="133"/>
        <v/>
      </c>
      <c r="AX370" s="57" t="str">
        <f t="shared" si="134"/>
        <v/>
      </c>
      <c r="AY370" s="57" t="str">
        <f t="shared" si="135"/>
        <v/>
      </c>
      <c r="AZ370" s="57" t="str">
        <f t="shared" si="136"/>
        <v/>
      </c>
      <c r="BA370" s="57" t="str">
        <f t="shared" si="137"/>
        <v/>
      </c>
      <c r="BB370" s="57" t="str">
        <f t="shared" si="138"/>
        <v/>
      </c>
      <c r="BC370" s="57" t="str">
        <f t="shared" si="139"/>
        <v/>
      </c>
      <c r="BD370" s="57" t="str">
        <f t="shared" si="140"/>
        <v/>
      </c>
      <c r="BE370" s="57" t="str">
        <f t="shared" si="141"/>
        <v/>
      </c>
      <c r="BF370" s="17" t="str">
        <f t="shared" si="127"/>
        <v/>
      </c>
      <c r="BG370" s="17" t="str">
        <f>IF(N370="","",AM370-'Patient Data'!$BG$4)</f>
        <v/>
      </c>
      <c r="BH370" s="18"/>
      <c r="BI370" s="17" t="str">
        <f>IF(O370="","",AO370-'Patient Data'!$BI$4)</f>
        <v/>
      </c>
      <c r="BK370" s="18"/>
      <c r="BL370" s="17" t="str">
        <f t="shared" si="128"/>
        <v/>
      </c>
      <c r="BM370" s="17" t="str">
        <f t="shared" si="129"/>
        <v/>
      </c>
      <c r="BN370" s="18"/>
    </row>
    <row r="371" spans="1:66" s="12" customFormat="1" ht="38.25" customHeight="1" thickBot="1">
      <c r="A371" s="47">
        <f t="shared" si="142"/>
        <v>0</v>
      </c>
      <c r="B371" s="47" t="str">
        <f t="shared" si="143"/>
        <v>2-26</v>
      </c>
      <c r="C371" s="32"/>
      <c r="D371" s="84" t="str">
        <f>$A371&amp;"-"&amp;$B371&amp;"-"&amp;TEXT(ROWS(D$5:D371),"000")</f>
        <v>0-2-26-367</v>
      </c>
      <c r="E371" s="101"/>
      <c r="F371" s="4"/>
      <c r="G371" s="4"/>
      <c r="H371" s="4"/>
      <c r="I371" s="4"/>
      <c r="J371" s="4"/>
      <c r="K371" s="102"/>
      <c r="L371" s="4"/>
      <c r="M371" s="4"/>
      <c r="N371" s="4"/>
      <c r="O371" s="4"/>
      <c r="P371" s="103"/>
      <c r="Q371" s="104"/>
      <c r="R371" s="100"/>
      <c r="S371" s="100"/>
      <c r="T371" s="65"/>
      <c r="U371" s="100"/>
      <c r="V371" s="100"/>
      <c r="W371" s="63"/>
      <c r="X371" s="63"/>
      <c r="Y371" s="63"/>
      <c r="Z371" s="63"/>
      <c r="AA371" s="65"/>
      <c r="AB371" s="65"/>
      <c r="AC371" s="65"/>
      <c r="AD371" s="65"/>
      <c r="AE371" s="65"/>
      <c r="AF371" s="100"/>
      <c r="AG371" s="100"/>
      <c r="AH371" s="65"/>
      <c r="AI371" s="57" t="str">
        <f t="shared" si="120"/>
        <v/>
      </c>
      <c r="AJ371" s="57" t="str">
        <f t="shared" si="121"/>
        <v/>
      </c>
      <c r="AK371" s="57" t="str">
        <f t="shared" si="122"/>
        <v/>
      </c>
      <c r="AL371" s="57" t="str">
        <f t="shared" si="123"/>
        <v/>
      </c>
      <c r="AM371" s="57" t="str">
        <f t="shared" si="124"/>
        <v/>
      </c>
      <c r="AN371" s="58" t="str">
        <f>IF(AM371&lt;'Patient Data'!$BG$4,"Labs complete w/in 45 minutes","")</f>
        <v/>
      </c>
      <c r="AO371" s="57" t="str">
        <f t="shared" si="125"/>
        <v/>
      </c>
      <c r="AP371" s="58" t="str">
        <f>IF(AO371&lt;'Patient Data'!$BI$4,"tPA w/in 60 minutes","")</f>
        <v/>
      </c>
      <c r="AQ371" s="58" t="str">
        <f>IF(BM371&lt;'Patient Data'!$BM$4,"tPA w/in 3 hours","")</f>
        <v/>
      </c>
      <c r="AR371" s="58" t="str">
        <f>IF(BF371&lt;'Patient Data'!$BF$4,"LSN within 3.5 hours","")</f>
        <v/>
      </c>
      <c r="AS371" s="58" t="str">
        <f t="shared" si="126"/>
        <v>-0-0-2-26-367</v>
      </c>
      <c r="AT371" s="57" t="str">
        <f t="shared" si="130"/>
        <v/>
      </c>
      <c r="AU371" s="57" t="str">
        <f t="shared" si="131"/>
        <v/>
      </c>
      <c r="AV371" s="57" t="str">
        <f t="shared" si="132"/>
        <v/>
      </c>
      <c r="AW371" s="57" t="str">
        <f t="shared" si="133"/>
        <v/>
      </c>
      <c r="AX371" s="57" t="str">
        <f t="shared" si="134"/>
        <v/>
      </c>
      <c r="AY371" s="57" t="str">
        <f t="shared" si="135"/>
        <v/>
      </c>
      <c r="AZ371" s="57" t="str">
        <f t="shared" si="136"/>
        <v/>
      </c>
      <c r="BA371" s="57" t="str">
        <f t="shared" si="137"/>
        <v/>
      </c>
      <c r="BB371" s="57" t="str">
        <f t="shared" si="138"/>
        <v/>
      </c>
      <c r="BC371" s="57" t="str">
        <f t="shared" si="139"/>
        <v/>
      </c>
      <c r="BD371" s="57" t="str">
        <f t="shared" si="140"/>
        <v/>
      </c>
      <c r="BE371" s="57" t="str">
        <f t="shared" si="141"/>
        <v/>
      </c>
      <c r="BF371" s="17" t="str">
        <f t="shared" si="127"/>
        <v/>
      </c>
      <c r="BG371" s="17" t="str">
        <f>IF(N371="","",AM371-'Patient Data'!$BG$4)</f>
        <v/>
      </c>
      <c r="BH371" s="18"/>
      <c r="BI371" s="17" t="str">
        <f>IF(O371="","",AO371-'Patient Data'!$BI$4)</f>
        <v/>
      </c>
      <c r="BK371" s="18"/>
      <c r="BL371" s="17" t="str">
        <f t="shared" si="128"/>
        <v/>
      </c>
      <c r="BM371" s="17" t="str">
        <f t="shared" si="129"/>
        <v/>
      </c>
      <c r="BN371" s="18"/>
    </row>
    <row r="372" spans="1:66" s="12" customFormat="1" ht="38.25" customHeight="1" thickBot="1">
      <c r="A372" s="47">
        <f t="shared" si="142"/>
        <v>0</v>
      </c>
      <c r="B372" s="47" t="str">
        <f t="shared" si="143"/>
        <v>2-26</v>
      </c>
      <c r="C372" s="32"/>
      <c r="D372" s="84" t="str">
        <f>$A372&amp;"-"&amp;$B372&amp;"-"&amp;TEXT(ROWS(D$5:D372),"000")</f>
        <v>0-2-26-368</v>
      </c>
      <c r="E372" s="101"/>
      <c r="F372" s="4"/>
      <c r="G372" s="4"/>
      <c r="H372" s="4"/>
      <c r="I372" s="4"/>
      <c r="J372" s="4"/>
      <c r="K372" s="102"/>
      <c r="L372" s="4"/>
      <c r="M372" s="4"/>
      <c r="N372" s="4"/>
      <c r="O372" s="4"/>
      <c r="P372" s="103"/>
      <c r="Q372" s="104"/>
      <c r="R372" s="100"/>
      <c r="S372" s="100"/>
      <c r="T372" s="65"/>
      <c r="U372" s="100"/>
      <c r="V372" s="100"/>
      <c r="W372" s="63"/>
      <c r="X372" s="63"/>
      <c r="Y372" s="63"/>
      <c r="Z372" s="63"/>
      <c r="AA372" s="65"/>
      <c r="AB372" s="65"/>
      <c r="AC372" s="65"/>
      <c r="AD372" s="65"/>
      <c r="AE372" s="65"/>
      <c r="AF372" s="100"/>
      <c r="AG372" s="100"/>
      <c r="AH372" s="65"/>
      <c r="AI372" s="57" t="str">
        <f t="shared" si="120"/>
        <v/>
      </c>
      <c r="AJ372" s="57" t="str">
        <f t="shared" si="121"/>
        <v/>
      </c>
      <c r="AK372" s="57" t="str">
        <f t="shared" si="122"/>
        <v/>
      </c>
      <c r="AL372" s="57" t="str">
        <f t="shared" si="123"/>
        <v/>
      </c>
      <c r="AM372" s="57" t="str">
        <f t="shared" si="124"/>
        <v/>
      </c>
      <c r="AN372" s="58" t="str">
        <f>IF(AM372&lt;'Patient Data'!$BG$4,"Labs complete w/in 45 minutes","")</f>
        <v/>
      </c>
      <c r="AO372" s="57" t="str">
        <f t="shared" si="125"/>
        <v/>
      </c>
      <c r="AP372" s="58" t="str">
        <f>IF(AO372&lt;'Patient Data'!$BI$4,"tPA w/in 60 minutes","")</f>
        <v/>
      </c>
      <c r="AQ372" s="58" t="str">
        <f>IF(BM372&lt;'Patient Data'!$BM$4,"tPA w/in 3 hours","")</f>
        <v/>
      </c>
      <c r="AR372" s="58" t="str">
        <f>IF(BF372&lt;'Patient Data'!$BF$4,"LSN within 3.5 hours","")</f>
        <v/>
      </c>
      <c r="AS372" s="58" t="str">
        <f t="shared" si="126"/>
        <v>-0-0-2-26-368</v>
      </c>
      <c r="AT372" s="57" t="str">
        <f t="shared" si="130"/>
        <v/>
      </c>
      <c r="AU372" s="57" t="str">
        <f t="shared" si="131"/>
        <v/>
      </c>
      <c r="AV372" s="57" t="str">
        <f t="shared" si="132"/>
        <v/>
      </c>
      <c r="AW372" s="57" t="str">
        <f t="shared" si="133"/>
        <v/>
      </c>
      <c r="AX372" s="57" t="str">
        <f t="shared" si="134"/>
        <v/>
      </c>
      <c r="AY372" s="57" t="str">
        <f t="shared" si="135"/>
        <v/>
      </c>
      <c r="AZ372" s="57" t="str">
        <f t="shared" si="136"/>
        <v/>
      </c>
      <c r="BA372" s="57" t="str">
        <f t="shared" si="137"/>
        <v/>
      </c>
      <c r="BB372" s="57" t="str">
        <f t="shared" si="138"/>
        <v/>
      </c>
      <c r="BC372" s="57" t="str">
        <f t="shared" si="139"/>
        <v/>
      </c>
      <c r="BD372" s="57" t="str">
        <f t="shared" si="140"/>
        <v/>
      </c>
      <c r="BE372" s="57" t="str">
        <f t="shared" si="141"/>
        <v/>
      </c>
      <c r="BF372" s="17" t="str">
        <f t="shared" si="127"/>
        <v/>
      </c>
      <c r="BG372" s="17" t="str">
        <f>IF(N372="","",AM372-'Patient Data'!$BG$4)</f>
        <v/>
      </c>
      <c r="BH372" s="18"/>
      <c r="BI372" s="17" t="str">
        <f>IF(O372="","",AO372-'Patient Data'!$BI$4)</f>
        <v/>
      </c>
      <c r="BK372" s="18"/>
      <c r="BL372" s="17" t="str">
        <f t="shared" si="128"/>
        <v/>
      </c>
      <c r="BM372" s="17" t="str">
        <f t="shared" si="129"/>
        <v/>
      </c>
      <c r="BN372" s="18"/>
    </row>
    <row r="373" spans="1:66" s="12" customFormat="1" ht="38.25" customHeight="1" thickBot="1">
      <c r="A373" s="47">
        <f t="shared" si="142"/>
        <v>0</v>
      </c>
      <c r="B373" s="47" t="str">
        <f t="shared" si="143"/>
        <v>2-26</v>
      </c>
      <c r="C373" s="32"/>
      <c r="D373" s="84" t="str">
        <f>$A373&amp;"-"&amp;$B373&amp;"-"&amp;TEXT(ROWS(D$5:D373),"000")</f>
        <v>0-2-26-369</v>
      </c>
      <c r="E373" s="101"/>
      <c r="F373" s="4"/>
      <c r="G373" s="4"/>
      <c r="H373" s="4"/>
      <c r="I373" s="4"/>
      <c r="J373" s="4"/>
      <c r="K373" s="102"/>
      <c r="L373" s="4"/>
      <c r="M373" s="4"/>
      <c r="N373" s="4"/>
      <c r="O373" s="4"/>
      <c r="P373" s="103"/>
      <c r="Q373" s="104"/>
      <c r="R373" s="100"/>
      <c r="S373" s="100"/>
      <c r="T373" s="65"/>
      <c r="U373" s="100"/>
      <c r="V373" s="100"/>
      <c r="W373" s="63"/>
      <c r="X373" s="63"/>
      <c r="Y373" s="63"/>
      <c r="Z373" s="63"/>
      <c r="AA373" s="65"/>
      <c r="AB373" s="65"/>
      <c r="AC373" s="65"/>
      <c r="AD373" s="65"/>
      <c r="AE373" s="65"/>
      <c r="AF373" s="100"/>
      <c r="AG373" s="100"/>
      <c r="AH373" s="65"/>
      <c r="AI373" s="57" t="str">
        <f t="shared" si="120"/>
        <v/>
      </c>
      <c r="AJ373" s="57" t="str">
        <f t="shared" si="121"/>
        <v/>
      </c>
      <c r="AK373" s="57" t="str">
        <f t="shared" si="122"/>
        <v/>
      </c>
      <c r="AL373" s="57" t="str">
        <f t="shared" si="123"/>
        <v/>
      </c>
      <c r="AM373" s="57" t="str">
        <f t="shared" si="124"/>
        <v/>
      </c>
      <c r="AN373" s="58" t="str">
        <f>IF(AM373&lt;'Patient Data'!$BG$4,"Labs complete w/in 45 minutes","")</f>
        <v/>
      </c>
      <c r="AO373" s="57" t="str">
        <f t="shared" si="125"/>
        <v/>
      </c>
      <c r="AP373" s="58" t="str">
        <f>IF(AO373&lt;'Patient Data'!$BI$4,"tPA w/in 60 minutes","")</f>
        <v/>
      </c>
      <c r="AQ373" s="58" t="str">
        <f>IF(BM373&lt;'Patient Data'!$BM$4,"tPA w/in 3 hours","")</f>
        <v/>
      </c>
      <c r="AR373" s="58" t="str">
        <f>IF(BF373&lt;'Patient Data'!$BF$4,"LSN within 3.5 hours","")</f>
        <v/>
      </c>
      <c r="AS373" s="58" t="str">
        <f t="shared" si="126"/>
        <v>-0-0-2-26-369</v>
      </c>
      <c r="AT373" s="57" t="str">
        <f t="shared" si="130"/>
        <v/>
      </c>
      <c r="AU373" s="57" t="str">
        <f t="shared" si="131"/>
        <v/>
      </c>
      <c r="AV373" s="57" t="str">
        <f t="shared" si="132"/>
        <v/>
      </c>
      <c r="AW373" s="57" t="str">
        <f t="shared" si="133"/>
        <v/>
      </c>
      <c r="AX373" s="57" t="str">
        <f t="shared" si="134"/>
        <v/>
      </c>
      <c r="AY373" s="57" t="str">
        <f t="shared" si="135"/>
        <v/>
      </c>
      <c r="AZ373" s="57" t="str">
        <f t="shared" si="136"/>
        <v/>
      </c>
      <c r="BA373" s="57" t="str">
        <f t="shared" si="137"/>
        <v/>
      </c>
      <c r="BB373" s="57" t="str">
        <f t="shared" si="138"/>
        <v/>
      </c>
      <c r="BC373" s="57" t="str">
        <f t="shared" si="139"/>
        <v/>
      </c>
      <c r="BD373" s="57" t="str">
        <f t="shared" si="140"/>
        <v/>
      </c>
      <c r="BE373" s="57" t="str">
        <f t="shared" si="141"/>
        <v/>
      </c>
      <c r="BF373" s="17" t="str">
        <f t="shared" si="127"/>
        <v/>
      </c>
      <c r="BG373" s="17" t="str">
        <f>IF(N373="","",AM373-'Patient Data'!$BG$4)</f>
        <v/>
      </c>
      <c r="BH373" s="18"/>
      <c r="BI373" s="17" t="str">
        <f>IF(O373="","",AO373-'Patient Data'!$BI$4)</f>
        <v/>
      </c>
      <c r="BK373" s="18"/>
      <c r="BL373" s="17" t="str">
        <f t="shared" si="128"/>
        <v/>
      </c>
      <c r="BM373" s="17" t="str">
        <f t="shared" si="129"/>
        <v/>
      </c>
      <c r="BN373" s="18"/>
    </row>
    <row r="374" spans="1:66" s="12" customFormat="1" ht="38.25" customHeight="1" thickBot="1">
      <c r="A374" s="47">
        <f t="shared" si="142"/>
        <v>0</v>
      </c>
      <c r="B374" s="47" t="str">
        <f t="shared" si="143"/>
        <v>2-26</v>
      </c>
      <c r="C374" s="32"/>
      <c r="D374" s="84" t="str">
        <f>$A374&amp;"-"&amp;$B374&amp;"-"&amp;TEXT(ROWS(D$5:D374),"000")</f>
        <v>0-2-26-370</v>
      </c>
      <c r="E374" s="101"/>
      <c r="F374" s="4"/>
      <c r="G374" s="4"/>
      <c r="H374" s="4"/>
      <c r="I374" s="4"/>
      <c r="J374" s="4"/>
      <c r="K374" s="102"/>
      <c r="L374" s="4"/>
      <c r="M374" s="4"/>
      <c r="N374" s="4"/>
      <c r="O374" s="4"/>
      <c r="P374" s="103"/>
      <c r="Q374" s="104"/>
      <c r="R374" s="100"/>
      <c r="S374" s="100"/>
      <c r="T374" s="65"/>
      <c r="U374" s="100"/>
      <c r="V374" s="100"/>
      <c r="W374" s="63"/>
      <c r="X374" s="63"/>
      <c r="Y374" s="63"/>
      <c r="Z374" s="63"/>
      <c r="AA374" s="65"/>
      <c r="AB374" s="65"/>
      <c r="AC374" s="65"/>
      <c r="AD374" s="65"/>
      <c r="AE374" s="65"/>
      <c r="AF374" s="100"/>
      <c r="AG374" s="100"/>
      <c r="AH374" s="65"/>
      <c r="AI374" s="57" t="str">
        <f t="shared" si="120"/>
        <v/>
      </c>
      <c r="AJ374" s="57" t="str">
        <f t="shared" si="121"/>
        <v/>
      </c>
      <c r="AK374" s="57" t="str">
        <f t="shared" si="122"/>
        <v/>
      </c>
      <c r="AL374" s="57" t="str">
        <f t="shared" si="123"/>
        <v/>
      </c>
      <c r="AM374" s="57" t="str">
        <f t="shared" si="124"/>
        <v/>
      </c>
      <c r="AN374" s="58" t="str">
        <f>IF(AM374&lt;'Patient Data'!$BG$4,"Labs complete w/in 45 minutes","")</f>
        <v/>
      </c>
      <c r="AO374" s="57" t="str">
        <f t="shared" si="125"/>
        <v/>
      </c>
      <c r="AP374" s="58" t="str">
        <f>IF(AO374&lt;'Patient Data'!$BI$4,"tPA w/in 60 minutes","")</f>
        <v/>
      </c>
      <c r="AQ374" s="58" t="str">
        <f>IF(BM374&lt;'Patient Data'!$BM$4,"tPA w/in 3 hours","")</f>
        <v/>
      </c>
      <c r="AR374" s="58" t="str">
        <f>IF(BF374&lt;'Patient Data'!$BF$4,"LSN within 3.5 hours","")</f>
        <v/>
      </c>
      <c r="AS374" s="58" t="str">
        <f t="shared" si="126"/>
        <v>-0-0-2-26-370</v>
      </c>
      <c r="AT374" s="57" t="str">
        <f t="shared" si="130"/>
        <v/>
      </c>
      <c r="AU374" s="57" t="str">
        <f t="shared" si="131"/>
        <v/>
      </c>
      <c r="AV374" s="57" t="str">
        <f t="shared" si="132"/>
        <v/>
      </c>
      <c r="AW374" s="57" t="str">
        <f t="shared" si="133"/>
        <v/>
      </c>
      <c r="AX374" s="57" t="str">
        <f t="shared" si="134"/>
        <v/>
      </c>
      <c r="AY374" s="57" t="str">
        <f t="shared" si="135"/>
        <v/>
      </c>
      <c r="AZ374" s="57" t="str">
        <f t="shared" si="136"/>
        <v/>
      </c>
      <c r="BA374" s="57" t="str">
        <f t="shared" si="137"/>
        <v/>
      </c>
      <c r="BB374" s="57" t="str">
        <f t="shared" si="138"/>
        <v/>
      </c>
      <c r="BC374" s="57" t="str">
        <f t="shared" si="139"/>
        <v/>
      </c>
      <c r="BD374" s="57" t="str">
        <f t="shared" si="140"/>
        <v/>
      </c>
      <c r="BE374" s="57" t="str">
        <f t="shared" si="141"/>
        <v/>
      </c>
      <c r="BF374" s="17" t="str">
        <f t="shared" si="127"/>
        <v/>
      </c>
      <c r="BG374" s="17" t="str">
        <f>IF(N374="","",AM374-'Patient Data'!$BG$4)</f>
        <v/>
      </c>
      <c r="BH374" s="18"/>
      <c r="BI374" s="17" t="str">
        <f>IF(O374="","",AO374-'Patient Data'!$BI$4)</f>
        <v/>
      </c>
      <c r="BK374" s="18"/>
      <c r="BL374" s="17" t="str">
        <f t="shared" si="128"/>
        <v/>
      </c>
      <c r="BM374" s="17" t="str">
        <f t="shared" si="129"/>
        <v/>
      </c>
      <c r="BN374" s="18"/>
    </row>
    <row r="375" spans="1:66" s="12" customFormat="1" ht="38.25" customHeight="1" thickBot="1">
      <c r="A375" s="47">
        <f t="shared" si="142"/>
        <v>0</v>
      </c>
      <c r="B375" s="47" t="str">
        <f t="shared" si="143"/>
        <v>2-26</v>
      </c>
      <c r="C375" s="32"/>
      <c r="D375" s="84" t="str">
        <f>$A375&amp;"-"&amp;$B375&amp;"-"&amp;TEXT(ROWS(D$5:D375),"000")</f>
        <v>0-2-26-371</v>
      </c>
      <c r="E375" s="101"/>
      <c r="F375" s="4"/>
      <c r="G375" s="4"/>
      <c r="H375" s="4"/>
      <c r="I375" s="4"/>
      <c r="J375" s="4"/>
      <c r="K375" s="102"/>
      <c r="L375" s="4"/>
      <c r="M375" s="4"/>
      <c r="N375" s="4"/>
      <c r="O375" s="4"/>
      <c r="P375" s="103"/>
      <c r="Q375" s="104"/>
      <c r="R375" s="100"/>
      <c r="S375" s="100"/>
      <c r="T375" s="65"/>
      <c r="U375" s="100"/>
      <c r="V375" s="100"/>
      <c r="W375" s="63"/>
      <c r="X375" s="63"/>
      <c r="Y375" s="63"/>
      <c r="Z375" s="63"/>
      <c r="AA375" s="65"/>
      <c r="AB375" s="65"/>
      <c r="AC375" s="65"/>
      <c r="AD375" s="65"/>
      <c r="AE375" s="65"/>
      <c r="AF375" s="100"/>
      <c r="AG375" s="100"/>
      <c r="AH375" s="65"/>
      <c r="AI375" s="57" t="str">
        <f t="shared" si="120"/>
        <v/>
      </c>
      <c r="AJ375" s="57" t="str">
        <f t="shared" si="121"/>
        <v/>
      </c>
      <c r="AK375" s="57" t="str">
        <f t="shared" si="122"/>
        <v/>
      </c>
      <c r="AL375" s="57" t="str">
        <f t="shared" si="123"/>
        <v/>
      </c>
      <c r="AM375" s="57" t="str">
        <f t="shared" si="124"/>
        <v/>
      </c>
      <c r="AN375" s="58" t="str">
        <f>IF(AM375&lt;'Patient Data'!$BG$4,"Labs complete w/in 45 minutes","")</f>
        <v/>
      </c>
      <c r="AO375" s="57" t="str">
        <f t="shared" si="125"/>
        <v/>
      </c>
      <c r="AP375" s="58" t="str">
        <f>IF(AO375&lt;'Patient Data'!$BI$4,"tPA w/in 60 minutes","")</f>
        <v/>
      </c>
      <c r="AQ375" s="58" t="str">
        <f>IF(BM375&lt;'Patient Data'!$BM$4,"tPA w/in 3 hours","")</f>
        <v/>
      </c>
      <c r="AR375" s="58" t="str">
        <f>IF(BF375&lt;'Patient Data'!$BF$4,"LSN within 3.5 hours","")</f>
        <v/>
      </c>
      <c r="AS375" s="58" t="str">
        <f t="shared" si="126"/>
        <v>-0-0-2-26-371</v>
      </c>
      <c r="AT375" s="57" t="str">
        <f t="shared" si="130"/>
        <v/>
      </c>
      <c r="AU375" s="57" t="str">
        <f t="shared" si="131"/>
        <v/>
      </c>
      <c r="AV375" s="57" t="str">
        <f t="shared" si="132"/>
        <v/>
      </c>
      <c r="AW375" s="57" t="str">
        <f t="shared" si="133"/>
        <v/>
      </c>
      <c r="AX375" s="57" t="str">
        <f t="shared" si="134"/>
        <v/>
      </c>
      <c r="AY375" s="57" t="str">
        <f t="shared" si="135"/>
        <v/>
      </c>
      <c r="AZ375" s="57" t="str">
        <f t="shared" si="136"/>
        <v/>
      </c>
      <c r="BA375" s="57" t="str">
        <f t="shared" si="137"/>
        <v/>
      </c>
      <c r="BB375" s="57" t="str">
        <f t="shared" si="138"/>
        <v/>
      </c>
      <c r="BC375" s="57" t="str">
        <f t="shared" si="139"/>
        <v/>
      </c>
      <c r="BD375" s="57" t="str">
        <f t="shared" si="140"/>
        <v/>
      </c>
      <c r="BE375" s="57" t="str">
        <f t="shared" si="141"/>
        <v/>
      </c>
      <c r="BF375" s="17" t="str">
        <f t="shared" si="127"/>
        <v/>
      </c>
      <c r="BG375" s="17" t="str">
        <f>IF(N375="","",AM375-'Patient Data'!$BG$4)</f>
        <v/>
      </c>
      <c r="BH375" s="18"/>
      <c r="BI375" s="17" t="str">
        <f>IF(O375="","",AO375-'Patient Data'!$BI$4)</f>
        <v/>
      </c>
      <c r="BK375" s="18"/>
      <c r="BL375" s="17" t="str">
        <f t="shared" si="128"/>
        <v/>
      </c>
      <c r="BM375" s="17" t="str">
        <f t="shared" si="129"/>
        <v/>
      </c>
      <c r="BN375" s="18"/>
    </row>
    <row r="376" spans="1:66" s="12" customFormat="1" ht="38.25" customHeight="1" thickBot="1">
      <c r="A376" s="47">
        <f t="shared" si="142"/>
        <v>0</v>
      </c>
      <c r="B376" s="47" t="str">
        <f t="shared" si="143"/>
        <v>2-26</v>
      </c>
      <c r="C376" s="32"/>
      <c r="D376" s="84" t="str">
        <f>$A376&amp;"-"&amp;$B376&amp;"-"&amp;TEXT(ROWS(D$5:D376),"000")</f>
        <v>0-2-26-372</v>
      </c>
      <c r="E376" s="101"/>
      <c r="F376" s="4"/>
      <c r="G376" s="4"/>
      <c r="H376" s="4"/>
      <c r="I376" s="4"/>
      <c r="J376" s="4"/>
      <c r="K376" s="102"/>
      <c r="L376" s="4"/>
      <c r="M376" s="4"/>
      <c r="N376" s="4"/>
      <c r="O376" s="4"/>
      <c r="P376" s="103"/>
      <c r="Q376" s="104"/>
      <c r="R376" s="100"/>
      <c r="S376" s="100"/>
      <c r="T376" s="65"/>
      <c r="U376" s="100"/>
      <c r="V376" s="100"/>
      <c r="W376" s="63"/>
      <c r="X376" s="63"/>
      <c r="Y376" s="63"/>
      <c r="Z376" s="63"/>
      <c r="AA376" s="65"/>
      <c r="AB376" s="65"/>
      <c r="AC376" s="65"/>
      <c r="AD376" s="65"/>
      <c r="AE376" s="65"/>
      <c r="AF376" s="100"/>
      <c r="AG376" s="100"/>
      <c r="AH376" s="65"/>
      <c r="AI376" s="57" t="str">
        <f t="shared" si="120"/>
        <v/>
      </c>
      <c r="AJ376" s="57" t="str">
        <f t="shared" si="121"/>
        <v/>
      </c>
      <c r="AK376" s="57" t="str">
        <f t="shared" si="122"/>
        <v/>
      </c>
      <c r="AL376" s="57" t="str">
        <f t="shared" si="123"/>
        <v/>
      </c>
      <c r="AM376" s="57" t="str">
        <f t="shared" si="124"/>
        <v/>
      </c>
      <c r="AN376" s="58" t="str">
        <f>IF(AM376&lt;'Patient Data'!$BG$4,"Labs complete w/in 45 minutes","")</f>
        <v/>
      </c>
      <c r="AO376" s="57" t="str">
        <f t="shared" si="125"/>
        <v/>
      </c>
      <c r="AP376" s="58" t="str">
        <f>IF(AO376&lt;'Patient Data'!$BI$4,"tPA w/in 60 minutes","")</f>
        <v/>
      </c>
      <c r="AQ376" s="58" t="str">
        <f>IF(BM376&lt;'Patient Data'!$BM$4,"tPA w/in 3 hours","")</f>
        <v/>
      </c>
      <c r="AR376" s="58" t="str">
        <f>IF(BF376&lt;'Patient Data'!$BF$4,"LSN within 3.5 hours","")</f>
        <v/>
      </c>
      <c r="AS376" s="58" t="str">
        <f t="shared" si="126"/>
        <v>-0-0-2-26-372</v>
      </c>
      <c r="AT376" s="57" t="str">
        <f t="shared" si="130"/>
        <v/>
      </c>
      <c r="AU376" s="57" t="str">
        <f t="shared" si="131"/>
        <v/>
      </c>
      <c r="AV376" s="57" t="str">
        <f t="shared" si="132"/>
        <v/>
      </c>
      <c r="AW376" s="57" t="str">
        <f t="shared" si="133"/>
        <v/>
      </c>
      <c r="AX376" s="57" t="str">
        <f t="shared" si="134"/>
        <v/>
      </c>
      <c r="AY376" s="57" t="str">
        <f t="shared" si="135"/>
        <v/>
      </c>
      <c r="AZ376" s="57" t="str">
        <f t="shared" si="136"/>
        <v/>
      </c>
      <c r="BA376" s="57" t="str">
        <f t="shared" si="137"/>
        <v/>
      </c>
      <c r="BB376" s="57" t="str">
        <f t="shared" si="138"/>
        <v/>
      </c>
      <c r="BC376" s="57" t="str">
        <f t="shared" si="139"/>
        <v/>
      </c>
      <c r="BD376" s="57" t="str">
        <f t="shared" si="140"/>
        <v/>
      </c>
      <c r="BE376" s="57" t="str">
        <f t="shared" si="141"/>
        <v/>
      </c>
      <c r="BF376" s="17" t="str">
        <f t="shared" si="127"/>
        <v/>
      </c>
      <c r="BG376" s="17" t="str">
        <f>IF(N376="","",AM376-'Patient Data'!$BG$4)</f>
        <v/>
      </c>
      <c r="BH376" s="18"/>
      <c r="BI376" s="17" t="str">
        <f>IF(O376="","",AO376-'Patient Data'!$BI$4)</f>
        <v/>
      </c>
      <c r="BK376" s="18"/>
      <c r="BL376" s="17" t="str">
        <f t="shared" si="128"/>
        <v/>
      </c>
      <c r="BM376" s="17" t="str">
        <f t="shared" si="129"/>
        <v/>
      </c>
      <c r="BN376" s="18"/>
    </row>
    <row r="377" spans="1:66" s="12" customFormat="1" ht="38.25" customHeight="1" thickBot="1">
      <c r="A377" s="47">
        <f t="shared" si="142"/>
        <v>0</v>
      </c>
      <c r="B377" s="47" t="str">
        <f t="shared" si="143"/>
        <v>2-26</v>
      </c>
      <c r="C377" s="32"/>
      <c r="D377" s="84" t="str">
        <f>$A377&amp;"-"&amp;$B377&amp;"-"&amp;TEXT(ROWS(D$5:D377),"000")</f>
        <v>0-2-26-373</v>
      </c>
      <c r="E377" s="101"/>
      <c r="F377" s="4"/>
      <c r="G377" s="4"/>
      <c r="H377" s="4"/>
      <c r="I377" s="4"/>
      <c r="J377" s="4"/>
      <c r="K377" s="102"/>
      <c r="L377" s="4"/>
      <c r="M377" s="4"/>
      <c r="N377" s="4"/>
      <c r="O377" s="4"/>
      <c r="P377" s="103"/>
      <c r="Q377" s="104"/>
      <c r="R377" s="100"/>
      <c r="S377" s="100"/>
      <c r="T377" s="65"/>
      <c r="U377" s="100"/>
      <c r="V377" s="100"/>
      <c r="W377" s="63"/>
      <c r="X377" s="63"/>
      <c r="Y377" s="63"/>
      <c r="Z377" s="63"/>
      <c r="AA377" s="65"/>
      <c r="AB377" s="65"/>
      <c r="AC377" s="65"/>
      <c r="AD377" s="65"/>
      <c r="AE377" s="65"/>
      <c r="AF377" s="100"/>
      <c r="AG377" s="100"/>
      <c r="AH377" s="65"/>
      <c r="AI377" s="57" t="str">
        <f t="shared" si="120"/>
        <v/>
      </c>
      <c r="AJ377" s="57" t="str">
        <f t="shared" si="121"/>
        <v/>
      </c>
      <c r="AK377" s="57" t="str">
        <f t="shared" si="122"/>
        <v/>
      </c>
      <c r="AL377" s="57" t="str">
        <f t="shared" si="123"/>
        <v/>
      </c>
      <c r="AM377" s="57" t="str">
        <f t="shared" si="124"/>
        <v/>
      </c>
      <c r="AN377" s="58" t="str">
        <f>IF(AM377&lt;'Patient Data'!$BG$4,"Labs complete w/in 45 minutes","")</f>
        <v/>
      </c>
      <c r="AO377" s="57" t="str">
        <f t="shared" si="125"/>
        <v/>
      </c>
      <c r="AP377" s="58" t="str">
        <f>IF(AO377&lt;'Patient Data'!$BI$4,"tPA w/in 60 minutes","")</f>
        <v/>
      </c>
      <c r="AQ377" s="58" t="str">
        <f>IF(BM377&lt;'Patient Data'!$BM$4,"tPA w/in 3 hours","")</f>
        <v/>
      </c>
      <c r="AR377" s="58" t="str">
        <f>IF(BF377&lt;'Patient Data'!$BF$4,"LSN within 3.5 hours","")</f>
        <v/>
      </c>
      <c r="AS377" s="58" t="str">
        <f t="shared" si="126"/>
        <v>-0-0-2-26-373</v>
      </c>
      <c r="AT377" s="57" t="str">
        <f t="shared" si="130"/>
        <v/>
      </c>
      <c r="AU377" s="57" t="str">
        <f t="shared" si="131"/>
        <v/>
      </c>
      <c r="AV377" s="57" t="str">
        <f t="shared" si="132"/>
        <v/>
      </c>
      <c r="AW377" s="57" t="str">
        <f t="shared" si="133"/>
        <v/>
      </c>
      <c r="AX377" s="57" t="str">
        <f t="shared" si="134"/>
        <v/>
      </c>
      <c r="AY377" s="57" t="str">
        <f t="shared" si="135"/>
        <v/>
      </c>
      <c r="AZ377" s="57" t="str">
        <f t="shared" si="136"/>
        <v/>
      </c>
      <c r="BA377" s="57" t="str">
        <f t="shared" si="137"/>
        <v/>
      </c>
      <c r="BB377" s="57" t="str">
        <f t="shared" si="138"/>
        <v/>
      </c>
      <c r="BC377" s="57" t="str">
        <f t="shared" si="139"/>
        <v/>
      </c>
      <c r="BD377" s="57" t="str">
        <f t="shared" si="140"/>
        <v/>
      </c>
      <c r="BE377" s="57" t="str">
        <f t="shared" si="141"/>
        <v/>
      </c>
      <c r="BF377" s="17" t="str">
        <f t="shared" si="127"/>
        <v/>
      </c>
      <c r="BG377" s="17" t="str">
        <f>IF(N377="","",AM377-'Patient Data'!$BG$4)</f>
        <v/>
      </c>
      <c r="BH377" s="18"/>
      <c r="BI377" s="17" t="str">
        <f>IF(O377="","",AO377-'Patient Data'!$BI$4)</f>
        <v/>
      </c>
      <c r="BK377" s="18"/>
      <c r="BL377" s="17" t="str">
        <f t="shared" si="128"/>
        <v/>
      </c>
      <c r="BM377" s="17" t="str">
        <f t="shared" si="129"/>
        <v/>
      </c>
      <c r="BN377" s="18"/>
    </row>
    <row r="378" spans="1:66" s="12" customFormat="1" ht="38.25" customHeight="1" thickBot="1">
      <c r="A378" s="47">
        <f t="shared" si="142"/>
        <v>0</v>
      </c>
      <c r="B378" s="47" t="str">
        <f t="shared" si="143"/>
        <v>2-26</v>
      </c>
      <c r="C378" s="32"/>
      <c r="D378" s="84" t="str">
        <f>$A378&amp;"-"&amp;$B378&amp;"-"&amp;TEXT(ROWS(D$5:D378),"000")</f>
        <v>0-2-26-374</v>
      </c>
      <c r="E378" s="101"/>
      <c r="F378" s="4"/>
      <c r="G378" s="4"/>
      <c r="H378" s="4"/>
      <c r="I378" s="4"/>
      <c r="J378" s="4"/>
      <c r="K378" s="102"/>
      <c r="L378" s="4"/>
      <c r="M378" s="4"/>
      <c r="N378" s="4"/>
      <c r="O378" s="4"/>
      <c r="P378" s="103"/>
      <c r="Q378" s="104"/>
      <c r="R378" s="100"/>
      <c r="S378" s="100"/>
      <c r="T378" s="65"/>
      <c r="U378" s="100"/>
      <c r="V378" s="100"/>
      <c r="W378" s="63"/>
      <c r="X378" s="63"/>
      <c r="Y378" s="63"/>
      <c r="Z378" s="63"/>
      <c r="AA378" s="65"/>
      <c r="AB378" s="65"/>
      <c r="AC378" s="65"/>
      <c r="AD378" s="65"/>
      <c r="AE378" s="65"/>
      <c r="AF378" s="100"/>
      <c r="AG378" s="100"/>
      <c r="AH378" s="65"/>
      <c r="AI378" s="57" t="str">
        <f t="shared" si="120"/>
        <v/>
      </c>
      <c r="AJ378" s="57" t="str">
        <f t="shared" si="121"/>
        <v/>
      </c>
      <c r="AK378" s="57" t="str">
        <f t="shared" si="122"/>
        <v/>
      </c>
      <c r="AL378" s="57" t="str">
        <f t="shared" si="123"/>
        <v/>
      </c>
      <c r="AM378" s="57" t="str">
        <f t="shared" si="124"/>
        <v/>
      </c>
      <c r="AN378" s="58" t="str">
        <f>IF(AM378&lt;'Patient Data'!$BG$4,"Labs complete w/in 45 minutes","")</f>
        <v/>
      </c>
      <c r="AO378" s="57" t="str">
        <f t="shared" si="125"/>
        <v/>
      </c>
      <c r="AP378" s="58" t="str">
        <f>IF(AO378&lt;'Patient Data'!$BI$4,"tPA w/in 60 minutes","")</f>
        <v/>
      </c>
      <c r="AQ378" s="58" t="str">
        <f>IF(BM378&lt;'Patient Data'!$BM$4,"tPA w/in 3 hours","")</f>
        <v/>
      </c>
      <c r="AR378" s="58" t="str">
        <f>IF(BF378&lt;'Patient Data'!$BF$4,"LSN within 3.5 hours","")</f>
        <v/>
      </c>
      <c r="AS378" s="58" t="str">
        <f t="shared" si="126"/>
        <v>-0-0-2-26-374</v>
      </c>
      <c r="AT378" s="57" t="str">
        <f t="shared" si="130"/>
        <v/>
      </c>
      <c r="AU378" s="57" t="str">
        <f t="shared" si="131"/>
        <v/>
      </c>
      <c r="AV378" s="57" t="str">
        <f t="shared" si="132"/>
        <v/>
      </c>
      <c r="AW378" s="57" t="str">
        <f t="shared" si="133"/>
        <v/>
      </c>
      <c r="AX378" s="57" t="str">
        <f t="shared" si="134"/>
        <v/>
      </c>
      <c r="AY378" s="57" t="str">
        <f t="shared" si="135"/>
        <v/>
      </c>
      <c r="AZ378" s="57" t="str">
        <f t="shared" si="136"/>
        <v/>
      </c>
      <c r="BA378" s="57" t="str">
        <f t="shared" si="137"/>
        <v/>
      </c>
      <c r="BB378" s="57" t="str">
        <f t="shared" si="138"/>
        <v/>
      </c>
      <c r="BC378" s="57" t="str">
        <f t="shared" si="139"/>
        <v/>
      </c>
      <c r="BD378" s="57" t="str">
        <f t="shared" si="140"/>
        <v/>
      </c>
      <c r="BE378" s="57" t="str">
        <f t="shared" si="141"/>
        <v/>
      </c>
      <c r="BF378" s="17" t="str">
        <f t="shared" si="127"/>
        <v/>
      </c>
      <c r="BG378" s="17" t="str">
        <f>IF(N378="","",AM378-'Patient Data'!$BG$4)</f>
        <v/>
      </c>
      <c r="BH378" s="18"/>
      <c r="BI378" s="17" t="str">
        <f>IF(O378="","",AO378-'Patient Data'!$BI$4)</f>
        <v/>
      </c>
      <c r="BK378" s="18"/>
      <c r="BL378" s="17" t="str">
        <f t="shared" si="128"/>
        <v/>
      </c>
      <c r="BM378" s="17" t="str">
        <f t="shared" si="129"/>
        <v/>
      </c>
      <c r="BN378" s="18"/>
    </row>
    <row r="379" spans="1:66" s="12" customFormat="1" ht="38.25" customHeight="1" thickBot="1">
      <c r="A379" s="47">
        <f t="shared" si="142"/>
        <v>0</v>
      </c>
      <c r="B379" s="47" t="str">
        <f t="shared" si="143"/>
        <v>2-26</v>
      </c>
      <c r="C379" s="32"/>
      <c r="D379" s="84" t="str">
        <f>$A379&amp;"-"&amp;$B379&amp;"-"&amp;TEXT(ROWS(D$5:D379),"000")</f>
        <v>0-2-26-375</v>
      </c>
      <c r="E379" s="101"/>
      <c r="F379" s="4"/>
      <c r="G379" s="4"/>
      <c r="H379" s="4"/>
      <c r="I379" s="4"/>
      <c r="J379" s="4"/>
      <c r="K379" s="102"/>
      <c r="L379" s="4"/>
      <c r="M379" s="4"/>
      <c r="N379" s="4"/>
      <c r="O379" s="4"/>
      <c r="P379" s="103"/>
      <c r="Q379" s="104"/>
      <c r="R379" s="100"/>
      <c r="S379" s="100"/>
      <c r="T379" s="65"/>
      <c r="U379" s="100"/>
      <c r="V379" s="100"/>
      <c r="W379" s="63"/>
      <c r="X379" s="63"/>
      <c r="Y379" s="63"/>
      <c r="Z379" s="63"/>
      <c r="AA379" s="65"/>
      <c r="AB379" s="65"/>
      <c r="AC379" s="65"/>
      <c r="AD379" s="65"/>
      <c r="AE379" s="65"/>
      <c r="AF379" s="100"/>
      <c r="AG379" s="100"/>
      <c r="AH379" s="65"/>
      <c r="AI379" s="57" t="str">
        <f t="shared" si="120"/>
        <v/>
      </c>
      <c r="AJ379" s="57" t="str">
        <f t="shared" si="121"/>
        <v/>
      </c>
      <c r="AK379" s="57" t="str">
        <f t="shared" si="122"/>
        <v/>
      </c>
      <c r="AL379" s="57" t="str">
        <f t="shared" si="123"/>
        <v/>
      </c>
      <c r="AM379" s="57" t="str">
        <f t="shared" si="124"/>
        <v/>
      </c>
      <c r="AN379" s="58" t="str">
        <f>IF(AM379&lt;'Patient Data'!$BG$4,"Labs complete w/in 45 minutes","")</f>
        <v/>
      </c>
      <c r="AO379" s="57" t="str">
        <f t="shared" si="125"/>
        <v/>
      </c>
      <c r="AP379" s="58" t="str">
        <f>IF(AO379&lt;'Patient Data'!$BI$4,"tPA w/in 60 minutes","")</f>
        <v/>
      </c>
      <c r="AQ379" s="58" t="str">
        <f>IF(BM379&lt;'Patient Data'!$BM$4,"tPA w/in 3 hours","")</f>
        <v/>
      </c>
      <c r="AR379" s="58" t="str">
        <f>IF(BF379&lt;'Patient Data'!$BF$4,"LSN within 3.5 hours","")</f>
        <v/>
      </c>
      <c r="AS379" s="58" t="str">
        <f t="shared" si="126"/>
        <v>-0-0-2-26-375</v>
      </c>
      <c r="AT379" s="57" t="str">
        <f t="shared" si="130"/>
        <v/>
      </c>
      <c r="AU379" s="57" t="str">
        <f t="shared" si="131"/>
        <v/>
      </c>
      <c r="AV379" s="57" t="str">
        <f t="shared" si="132"/>
        <v/>
      </c>
      <c r="AW379" s="57" t="str">
        <f t="shared" si="133"/>
        <v/>
      </c>
      <c r="AX379" s="57" t="str">
        <f t="shared" si="134"/>
        <v/>
      </c>
      <c r="AY379" s="57" t="str">
        <f t="shared" si="135"/>
        <v/>
      </c>
      <c r="AZ379" s="57" t="str">
        <f t="shared" si="136"/>
        <v/>
      </c>
      <c r="BA379" s="57" t="str">
        <f t="shared" si="137"/>
        <v/>
      </c>
      <c r="BB379" s="57" t="str">
        <f t="shared" si="138"/>
        <v/>
      </c>
      <c r="BC379" s="57" t="str">
        <f t="shared" si="139"/>
        <v/>
      </c>
      <c r="BD379" s="57" t="str">
        <f t="shared" si="140"/>
        <v/>
      </c>
      <c r="BE379" s="57" t="str">
        <f t="shared" si="141"/>
        <v/>
      </c>
      <c r="BF379" s="17" t="str">
        <f t="shared" si="127"/>
        <v/>
      </c>
      <c r="BG379" s="17" t="str">
        <f>IF(N379="","",AM379-'Patient Data'!$BG$4)</f>
        <v/>
      </c>
      <c r="BH379" s="18"/>
      <c r="BI379" s="17" t="str">
        <f>IF(O379="","",AO379-'Patient Data'!$BI$4)</f>
        <v/>
      </c>
      <c r="BK379" s="18"/>
      <c r="BL379" s="17" t="str">
        <f t="shared" si="128"/>
        <v/>
      </c>
      <c r="BM379" s="17" t="str">
        <f t="shared" si="129"/>
        <v/>
      </c>
      <c r="BN379" s="18"/>
    </row>
    <row r="380" spans="1:66" s="12" customFormat="1" ht="38.25" customHeight="1" thickBot="1">
      <c r="A380" s="47">
        <f t="shared" si="142"/>
        <v>0</v>
      </c>
      <c r="B380" s="47" t="str">
        <f t="shared" si="143"/>
        <v>2-26</v>
      </c>
      <c r="C380" s="32"/>
      <c r="D380" s="84" t="str">
        <f>$A380&amp;"-"&amp;$B380&amp;"-"&amp;TEXT(ROWS(D$5:D380),"000")</f>
        <v>0-2-26-376</v>
      </c>
      <c r="E380" s="101"/>
      <c r="F380" s="4"/>
      <c r="G380" s="4"/>
      <c r="H380" s="4"/>
      <c r="I380" s="4"/>
      <c r="J380" s="4"/>
      <c r="K380" s="102"/>
      <c r="L380" s="4"/>
      <c r="M380" s="4"/>
      <c r="N380" s="4"/>
      <c r="O380" s="4"/>
      <c r="P380" s="103"/>
      <c r="Q380" s="104"/>
      <c r="R380" s="100"/>
      <c r="S380" s="100"/>
      <c r="T380" s="65"/>
      <c r="U380" s="100"/>
      <c r="V380" s="100"/>
      <c r="W380" s="63"/>
      <c r="X380" s="63"/>
      <c r="Y380" s="63"/>
      <c r="Z380" s="63"/>
      <c r="AA380" s="65"/>
      <c r="AB380" s="65"/>
      <c r="AC380" s="65"/>
      <c r="AD380" s="65"/>
      <c r="AE380" s="65"/>
      <c r="AF380" s="100"/>
      <c r="AG380" s="100"/>
      <c r="AH380" s="65"/>
      <c r="AI380" s="57" t="str">
        <f t="shared" si="120"/>
        <v/>
      </c>
      <c r="AJ380" s="57" t="str">
        <f t="shared" si="121"/>
        <v/>
      </c>
      <c r="AK380" s="57" t="str">
        <f t="shared" si="122"/>
        <v/>
      </c>
      <c r="AL380" s="57" t="str">
        <f t="shared" si="123"/>
        <v/>
      </c>
      <c r="AM380" s="57" t="str">
        <f t="shared" si="124"/>
        <v/>
      </c>
      <c r="AN380" s="58" t="str">
        <f>IF(AM380&lt;'Patient Data'!$BG$4,"Labs complete w/in 45 minutes","")</f>
        <v/>
      </c>
      <c r="AO380" s="57" t="str">
        <f t="shared" si="125"/>
        <v/>
      </c>
      <c r="AP380" s="58" t="str">
        <f>IF(AO380&lt;'Patient Data'!$BI$4,"tPA w/in 60 minutes","")</f>
        <v/>
      </c>
      <c r="AQ380" s="58" t="str">
        <f>IF(BM380&lt;'Patient Data'!$BM$4,"tPA w/in 3 hours","")</f>
        <v/>
      </c>
      <c r="AR380" s="58" t="str">
        <f>IF(BF380&lt;'Patient Data'!$BF$4,"LSN within 3.5 hours","")</f>
        <v/>
      </c>
      <c r="AS380" s="58" t="str">
        <f t="shared" si="126"/>
        <v>-0-0-2-26-376</v>
      </c>
      <c r="AT380" s="57" t="str">
        <f t="shared" si="130"/>
        <v/>
      </c>
      <c r="AU380" s="57" t="str">
        <f t="shared" si="131"/>
        <v/>
      </c>
      <c r="AV380" s="57" t="str">
        <f t="shared" si="132"/>
        <v/>
      </c>
      <c r="AW380" s="57" t="str">
        <f t="shared" si="133"/>
        <v/>
      </c>
      <c r="AX380" s="57" t="str">
        <f t="shared" si="134"/>
        <v/>
      </c>
      <c r="AY380" s="57" t="str">
        <f t="shared" si="135"/>
        <v/>
      </c>
      <c r="AZ380" s="57" t="str">
        <f t="shared" si="136"/>
        <v/>
      </c>
      <c r="BA380" s="57" t="str">
        <f t="shared" si="137"/>
        <v/>
      </c>
      <c r="BB380" s="57" t="str">
        <f t="shared" si="138"/>
        <v/>
      </c>
      <c r="BC380" s="57" t="str">
        <f t="shared" si="139"/>
        <v/>
      </c>
      <c r="BD380" s="57" t="str">
        <f t="shared" si="140"/>
        <v/>
      </c>
      <c r="BE380" s="57" t="str">
        <f t="shared" si="141"/>
        <v/>
      </c>
      <c r="BF380" s="17" t="str">
        <f t="shared" si="127"/>
        <v/>
      </c>
      <c r="BG380" s="17" t="str">
        <f>IF(N380="","",AM380-'Patient Data'!$BG$4)</f>
        <v/>
      </c>
      <c r="BH380" s="18"/>
      <c r="BI380" s="17" t="str">
        <f>IF(O380="","",AO380-'Patient Data'!$BI$4)</f>
        <v/>
      </c>
      <c r="BK380" s="18"/>
      <c r="BL380" s="17" t="str">
        <f t="shared" si="128"/>
        <v/>
      </c>
      <c r="BM380" s="17" t="str">
        <f t="shared" si="129"/>
        <v/>
      </c>
      <c r="BN380" s="18"/>
    </row>
    <row r="381" spans="1:66" s="12" customFormat="1" ht="38.25" customHeight="1" thickBot="1">
      <c r="A381" s="47">
        <f t="shared" si="142"/>
        <v>0</v>
      </c>
      <c r="B381" s="47" t="str">
        <f t="shared" si="143"/>
        <v>2-26</v>
      </c>
      <c r="C381" s="32"/>
      <c r="D381" s="84" t="str">
        <f>$A381&amp;"-"&amp;$B381&amp;"-"&amp;TEXT(ROWS(D$5:D381),"000")</f>
        <v>0-2-26-377</v>
      </c>
      <c r="E381" s="101"/>
      <c r="F381" s="4"/>
      <c r="G381" s="4"/>
      <c r="H381" s="4"/>
      <c r="I381" s="4"/>
      <c r="J381" s="4"/>
      <c r="K381" s="102"/>
      <c r="L381" s="4"/>
      <c r="M381" s="4"/>
      <c r="N381" s="4"/>
      <c r="O381" s="4"/>
      <c r="P381" s="103"/>
      <c r="Q381" s="104"/>
      <c r="R381" s="100"/>
      <c r="S381" s="100"/>
      <c r="T381" s="65"/>
      <c r="U381" s="100"/>
      <c r="V381" s="100"/>
      <c r="W381" s="63"/>
      <c r="X381" s="63"/>
      <c r="Y381" s="63"/>
      <c r="Z381" s="63"/>
      <c r="AA381" s="65"/>
      <c r="AB381" s="65"/>
      <c r="AC381" s="65"/>
      <c r="AD381" s="65"/>
      <c r="AE381" s="65"/>
      <c r="AF381" s="100"/>
      <c r="AG381" s="100"/>
      <c r="AH381" s="65"/>
      <c r="AI381" s="57" t="str">
        <f t="shared" si="120"/>
        <v/>
      </c>
      <c r="AJ381" s="57" t="str">
        <f t="shared" si="121"/>
        <v/>
      </c>
      <c r="AK381" s="57" t="str">
        <f t="shared" si="122"/>
        <v/>
      </c>
      <c r="AL381" s="57" t="str">
        <f t="shared" si="123"/>
        <v/>
      </c>
      <c r="AM381" s="57" t="str">
        <f t="shared" si="124"/>
        <v/>
      </c>
      <c r="AN381" s="58" t="str">
        <f>IF(AM381&lt;'Patient Data'!$BG$4,"Labs complete w/in 45 minutes","")</f>
        <v/>
      </c>
      <c r="AO381" s="57" t="str">
        <f t="shared" si="125"/>
        <v/>
      </c>
      <c r="AP381" s="58" t="str">
        <f>IF(AO381&lt;'Patient Data'!$BI$4,"tPA w/in 60 minutes","")</f>
        <v/>
      </c>
      <c r="AQ381" s="58" t="str">
        <f>IF(BM381&lt;'Patient Data'!$BM$4,"tPA w/in 3 hours","")</f>
        <v/>
      </c>
      <c r="AR381" s="58" t="str">
        <f>IF(BF381&lt;'Patient Data'!$BF$4,"LSN within 3.5 hours","")</f>
        <v/>
      </c>
      <c r="AS381" s="58" t="str">
        <f t="shared" si="126"/>
        <v>-0-0-2-26-377</v>
      </c>
      <c r="AT381" s="57" t="str">
        <f t="shared" si="130"/>
        <v/>
      </c>
      <c r="AU381" s="57" t="str">
        <f t="shared" si="131"/>
        <v/>
      </c>
      <c r="AV381" s="57" t="str">
        <f t="shared" si="132"/>
        <v/>
      </c>
      <c r="AW381" s="57" t="str">
        <f t="shared" si="133"/>
        <v/>
      </c>
      <c r="AX381" s="57" t="str">
        <f t="shared" si="134"/>
        <v/>
      </c>
      <c r="AY381" s="57" t="str">
        <f t="shared" si="135"/>
        <v/>
      </c>
      <c r="AZ381" s="57" t="str">
        <f t="shared" si="136"/>
        <v/>
      </c>
      <c r="BA381" s="57" t="str">
        <f t="shared" si="137"/>
        <v/>
      </c>
      <c r="BB381" s="57" t="str">
        <f t="shared" si="138"/>
        <v/>
      </c>
      <c r="BC381" s="57" t="str">
        <f t="shared" si="139"/>
        <v/>
      </c>
      <c r="BD381" s="57" t="str">
        <f t="shared" si="140"/>
        <v/>
      </c>
      <c r="BE381" s="57" t="str">
        <f t="shared" si="141"/>
        <v/>
      </c>
      <c r="BF381" s="17" t="str">
        <f t="shared" si="127"/>
        <v/>
      </c>
      <c r="BG381" s="17" t="str">
        <f>IF(N381="","",AM381-'Patient Data'!$BG$4)</f>
        <v/>
      </c>
      <c r="BH381" s="18"/>
      <c r="BI381" s="17" t="str">
        <f>IF(O381="","",AO381-'Patient Data'!$BI$4)</f>
        <v/>
      </c>
      <c r="BK381" s="18"/>
      <c r="BL381" s="17" t="str">
        <f t="shared" si="128"/>
        <v/>
      </c>
      <c r="BM381" s="17" t="str">
        <f t="shared" si="129"/>
        <v/>
      </c>
      <c r="BN381" s="18"/>
    </row>
    <row r="382" spans="1:66" s="12" customFormat="1" ht="38.25" customHeight="1" thickBot="1">
      <c r="A382" s="47">
        <f t="shared" si="142"/>
        <v>0</v>
      </c>
      <c r="B382" s="47" t="str">
        <f t="shared" si="143"/>
        <v>2-26</v>
      </c>
      <c r="C382" s="32"/>
      <c r="D382" s="84" t="str">
        <f>$A382&amp;"-"&amp;$B382&amp;"-"&amp;TEXT(ROWS(D$5:D382),"000")</f>
        <v>0-2-26-378</v>
      </c>
      <c r="E382" s="101"/>
      <c r="F382" s="4"/>
      <c r="G382" s="4"/>
      <c r="H382" s="4"/>
      <c r="I382" s="4"/>
      <c r="J382" s="4"/>
      <c r="K382" s="102"/>
      <c r="L382" s="4"/>
      <c r="M382" s="4"/>
      <c r="N382" s="4"/>
      <c r="O382" s="4"/>
      <c r="P382" s="103"/>
      <c r="Q382" s="104"/>
      <c r="R382" s="100"/>
      <c r="S382" s="100"/>
      <c r="T382" s="65"/>
      <c r="U382" s="100"/>
      <c r="V382" s="100"/>
      <c r="W382" s="63"/>
      <c r="X382" s="63"/>
      <c r="Y382" s="63"/>
      <c r="Z382" s="63"/>
      <c r="AA382" s="65"/>
      <c r="AB382" s="65"/>
      <c r="AC382" s="65"/>
      <c r="AD382" s="65"/>
      <c r="AE382" s="65"/>
      <c r="AF382" s="100"/>
      <c r="AG382" s="100"/>
      <c r="AH382" s="65"/>
      <c r="AI382" s="57" t="str">
        <f t="shared" si="120"/>
        <v/>
      </c>
      <c r="AJ382" s="57" t="str">
        <f t="shared" si="121"/>
        <v/>
      </c>
      <c r="AK382" s="57" t="str">
        <f t="shared" si="122"/>
        <v/>
      </c>
      <c r="AL382" s="57" t="str">
        <f t="shared" si="123"/>
        <v/>
      </c>
      <c r="AM382" s="57" t="str">
        <f t="shared" si="124"/>
        <v/>
      </c>
      <c r="AN382" s="58" t="str">
        <f>IF(AM382&lt;'Patient Data'!$BG$4,"Labs complete w/in 45 minutes","")</f>
        <v/>
      </c>
      <c r="AO382" s="57" t="str">
        <f t="shared" si="125"/>
        <v/>
      </c>
      <c r="AP382" s="58" t="str">
        <f>IF(AO382&lt;'Patient Data'!$BI$4,"tPA w/in 60 minutes","")</f>
        <v/>
      </c>
      <c r="AQ382" s="58" t="str">
        <f>IF(BM382&lt;'Patient Data'!$BM$4,"tPA w/in 3 hours","")</f>
        <v/>
      </c>
      <c r="AR382" s="58" t="str">
        <f>IF(BF382&lt;'Patient Data'!$BF$4,"LSN within 3.5 hours","")</f>
        <v/>
      </c>
      <c r="AS382" s="58" t="str">
        <f t="shared" si="126"/>
        <v>-0-0-2-26-378</v>
      </c>
      <c r="AT382" s="57" t="str">
        <f t="shared" si="130"/>
        <v/>
      </c>
      <c r="AU382" s="57" t="str">
        <f t="shared" si="131"/>
        <v/>
      </c>
      <c r="AV382" s="57" t="str">
        <f t="shared" si="132"/>
        <v/>
      </c>
      <c r="AW382" s="57" t="str">
        <f t="shared" si="133"/>
        <v/>
      </c>
      <c r="AX382" s="57" t="str">
        <f t="shared" si="134"/>
        <v/>
      </c>
      <c r="AY382" s="57" t="str">
        <f t="shared" si="135"/>
        <v/>
      </c>
      <c r="AZ382" s="57" t="str">
        <f t="shared" si="136"/>
        <v/>
      </c>
      <c r="BA382" s="57" t="str">
        <f t="shared" si="137"/>
        <v/>
      </c>
      <c r="BB382" s="57" t="str">
        <f t="shared" si="138"/>
        <v/>
      </c>
      <c r="BC382" s="57" t="str">
        <f t="shared" si="139"/>
        <v/>
      </c>
      <c r="BD382" s="57" t="str">
        <f t="shared" si="140"/>
        <v/>
      </c>
      <c r="BE382" s="57" t="str">
        <f t="shared" si="141"/>
        <v/>
      </c>
      <c r="BF382" s="17" t="str">
        <f t="shared" si="127"/>
        <v/>
      </c>
      <c r="BG382" s="17" t="str">
        <f>IF(N382="","",AM382-'Patient Data'!$BG$4)</f>
        <v/>
      </c>
      <c r="BH382" s="18"/>
      <c r="BI382" s="17" t="str">
        <f>IF(O382="","",AO382-'Patient Data'!$BI$4)</f>
        <v/>
      </c>
      <c r="BK382" s="18"/>
      <c r="BL382" s="17" t="str">
        <f t="shared" si="128"/>
        <v/>
      </c>
      <c r="BM382" s="17" t="str">
        <f t="shared" si="129"/>
        <v/>
      </c>
      <c r="BN382" s="18"/>
    </row>
    <row r="383" spans="1:66" s="12" customFormat="1" ht="38.25" customHeight="1" thickBot="1">
      <c r="A383" s="47">
        <f t="shared" si="142"/>
        <v>0</v>
      </c>
      <c r="B383" s="47" t="str">
        <f t="shared" si="143"/>
        <v>2-26</v>
      </c>
      <c r="C383" s="32"/>
      <c r="D383" s="84" t="str">
        <f>$A383&amp;"-"&amp;$B383&amp;"-"&amp;TEXT(ROWS(D$5:D383),"000")</f>
        <v>0-2-26-379</v>
      </c>
      <c r="E383" s="101"/>
      <c r="F383" s="4"/>
      <c r="G383" s="4"/>
      <c r="H383" s="4"/>
      <c r="I383" s="4"/>
      <c r="J383" s="4"/>
      <c r="K383" s="102"/>
      <c r="L383" s="4"/>
      <c r="M383" s="4"/>
      <c r="N383" s="4"/>
      <c r="O383" s="4"/>
      <c r="P383" s="103"/>
      <c r="Q383" s="104"/>
      <c r="R383" s="100"/>
      <c r="S383" s="100"/>
      <c r="T383" s="65"/>
      <c r="U383" s="100"/>
      <c r="V383" s="100"/>
      <c r="W383" s="63"/>
      <c r="X383" s="63"/>
      <c r="Y383" s="63"/>
      <c r="Z383" s="63"/>
      <c r="AA383" s="65"/>
      <c r="AB383" s="65"/>
      <c r="AC383" s="65"/>
      <c r="AD383" s="65"/>
      <c r="AE383" s="65"/>
      <c r="AF383" s="100"/>
      <c r="AG383" s="100"/>
      <c r="AH383" s="65"/>
      <c r="AI383" s="57" t="str">
        <f t="shared" si="120"/>
        <v/>
      </c>
      <c r="AJ383" s="57" t="str">
        <f t="shared" si="121"/>
        <v/>
      </c>
      <c r="AK383" s="57" t="str">
        <f t="shared" si="122"/>
        <v/>
      </c>
      <c r="AL383" s="57" t="str">
        <f t="shared" si="123"/>
        <v/>
      </c>
      <c r="AM383" s="57" t="str">
        <f t="shared" si="124"/>
        <v/>
      </c>
      <c r="AN383" s="58" t="str">
        <f>IF(AM383&lt;'Patient Data'!$BG$4,"Labs complete w/in 45 minutes","")</f>
        <v/>
      </c>
      <c r="AO383" s="57" t="str">
        <f t="shared" si="125"/>
        <v/>
      </c>
      <c r="AP383" s="58" t="str">
        <f>IF(AO383&lt;'Patient Data'!$BI$4,"tPA w/in 60 minutes","")</f>
        <v/>
      </c>
      <c r="AQ383" s="58" t="str">
        <f>IF(BM383&lt;'Patient Data'!$BM$4,"tPA w/in 3 hours","")</f>
        <v/>
      </c>
      <c r="AR383" s="58" t="str">
        <f>IF(BF383&lt;'Patient Data'!$BF$4,"LSN within 3.5 hours","")</f>
        <v/>
      </c>
      <c r="AS383" s="58" t="str">
        <f t="shared" si="126"/>
        <v>-0-0-2-26-379</v>
      </c>
      <c r="AT383" s="57" t="str">
        <f t="shared" si="130"/>
        <v/>
      </c>
      <c r="AU383" s="57" t="str">
        <f t="shared" si="131"/>
        <v/>
      </c>
      <c r="AV383" s="57" t="str">
        <f t="shared" si="132"/>
        <v/>
      </c>
      <c r="AW383" s="57" t="str">
        <f t="shared" si="133"/>
        <v/>
      </c>
      <c r="AX383" s="57" t="str">
        <f t="shared" si="134"/>
        <v/>
      </c>
      <c r="AY383" s="57" t="str">
        <f t="shared" si="135"/>
        <v/>
      </c>
      <c r="AZ383" s="57" t="str">
        <f t="shared" si="136"/>
        <v/>
      </c>
      <c r="BA383" s="57" t="str">
        <f t="shared" si="137"/>
        <v/>
      </c>
      <c r="BB383" s="57" t="str">
        <f t="shared" si="138"/>
        <v/>
      </c>
      <c r="BC383" s="57" t="str">
        <f t="shared" si="139"/>
        <v/>
      </c>
      <c r="BD383" s="57" t="str">
        <f t="shared" si="140"/>
        <v/>
      </c>
      <c r="BE383" s="57" t="str">
        <f t="shared" si="141"/>
        <v/>
      </c>
      <c r="BF383" s="17" t="str">
        <f t="shared" si="127"/>
        <v/>
      </c>
      <c r="BG383" s="17" t="str">
        <f>IF(N383="","",AM383-'Patient Data'!$BG$4)</f>
        <v/>
      </c>
      <c r="BH383" s="18"/>
      <c r="BI383" s="17" t="str">
        <f>IF(O383="","",AO383-'Patient Data'!$BI$4)</f>
        <v/>
      </c>
      <c r="BK383" s="18"/>
      <c r="BL383" s="17" t="str">
        <f t="shared" si="128"/>
        <v/>
      </c>
      <c r="BM383" s="17" t="str">
        <f t="shared" si="129"/>
        <v/>
      </c>
      <c r="BN383" s="18"/>
    </row>
    <row r="384" spans="1:66" s="12" customFormat="1" ht="38.25" customHeight="1" thickBot="1">
      <c r="A384" s="47">
        <f t="shared" si="142"/>
        <v>0</v>
      </c>
      <c r="B384" s="47" t="str">
        <f t="shared" si="143"/>
        <v>2-26</v>
      </c>
      <c r="C384" s="32"/>
      <c r="D384" s="84" t="str">
        <f>$A384&amp;"-"&amp;$B384&amp;"-"&amp;TEXT(ROWS(D$5:D384),"000")</f>
        <v>0-2-26-380</v>
      </c>
      <c r="E384" s="101"/>
      <c r="F384" s="4"/>
      <c r="G384" s="4"/>
      <c r="H384" s="4"/>
      <c r="I384" s="4"/>
      <c r="J384" s="4"/>
      <c r="K384" s="102"/>
      <c r="L384" s="4"/>
      <c r="M384" s="4"/>
      <c r="N384" s="4"/>
      <c r="O384" s="4"/>
      <c r="P384" s="103"/>
      <c r="Q384" s="104"/>
      <c r="R384" s="100"/>
      <c r="S384" s="100"/>
      <c r="T384" s="65"/>
      <c r="U384" s="100"/>
      <c r="V384" s="100"/>
      <c r="W384" s="63"/>
      <c r="X384" s="63"/>
      <c r="Y384" s="63"/>
      <c r="Z384" s="63"/>
      <c r="AA384" s="65"/>
      <c r="AB384" s="65"/>
      <c r="AC384" s="65"/>
      <c r="AD384" s="65"/>
      <c r="AE384" s="65"/>
      <c r="AF384" s="100"/>
      <c r="AG384" s="100"/>
      <c r="AH384" s="65"/>
      <c r="AI384" s="57" t="str">
        <f t="shared" si="120"/>
        <v/>
      </c>
      <c r="AJ384" s="57" t="str">
        <f t="shared" si="121"/>
        <v/>
      </c>
      <c r="AK384" s="57" t="str">
        <f t="shared" si="122"/>
        <v/>
      </c>
      <c r="AL384" s="57" t="str">
        <f t="shared" si="123"/>
        <v/>
      </c>
      <c r="AM384" s="57" t="str">
        <f t="shared" si="124"/>
        <v/>
      </c>
      <c r="AN384" s="58" t="str">
        <f>IF(AM384&lt;'Patient Data'!$BG$4,"Labs complete w/in 45 minutes","")</f>
        <v/>
      </c>
      <c r="AO384" s="57" t="str">
        <f t="shared" si="125"/>
        <v/>
      </c>
      <c r="AP384" s="58" t="str">
        <f>IF(AO384&lt;'Patient Data'!$BI$4,"tPA w/in 60 minutes","")</f>
        <v/>
      </c>
      <c r="AQ384" s="58" t="str">
        <f>IF(BM384&lt;'Patient Data'!$BM$4,"tPA w/in 3 hours","")</f>
        <v/>
      </c>
      <c r="AR384" s="58" t="str">
        <f>IF(BF384&lt;'Patient Data'!$BF$4,"LSN within 3.5 hours","")</f>
        <v/>
      </c>
      <c r="AS384" s="58" t="str">
        <f t="shared" si="126"/>
        <v>-0-0-2-26-380</v>
      </c>
      <c r="AT384" s="57" t="str">
        <f t="shared" si="130"/>
        <v/>
      </c>
      <c r="AU384" s="57" t="str">
        <f t="shared" si="131"/>
        <v/>
      </c>
      <c r="AV384" s="57" t="str">
        <f t="shared" si="132"/>
        <v/>
      </c>
      <c r="AW384" s="57" t="str">
        <f t="shared" si="133"/>
        <v/>
      </c>
      <c r="AX384" s="57" t="str">
        <f t="shared" si="134"/>
        <v/>
      </c>
      <c r="AY384" s="57" t="str">
        <f t="shared" si="135"/>
        <v/>
      </c>
      <c r="AZ384" s="57" t="str">
        <f t="shared" si="136"/>
        <v/>
      </c>
      <c r="BA384" s="57" t="str">
        <f t="shared" si="137"/>
        <v/>
      </c>
      <c r="BB384" s="57" t="str">
        <f t="shared" si="138"/>
        <v/>
      </c>
      <c r="BC384" s="57" t="str">
        <f t="shared" si="139"/>
        <v/>
      </c>
      <c r="BD384" s="57" t="str">
        <f t="shared" si="140"/>
        <v/>
      </c>
      <c r="BE384" s="57" t="str">
        <f t="shared" si="141"/>
        <v/>
      </c>
      <c r="BF384" s="17" t="str">
        <f t="shared" si="127"/>
        <v/>
      </c>
      <c r="BG384" s="17" t="str">
        <f>IF(N384="","",AM384-'Patient Data'!$BG$4)</f>
        <v/>
      </c>
      <c r="BH384" s="18"/>
      <c r="BI384" s="17" t="str">
        <f>IF(O384="","",AO384-'Patient Data'!$BI$4)</f>
        <v/>
      </c>
      <c r="BK384" s="18"/>
      <c r="BL384" s="17" t="str">
        <f t="shared" si="128"/>
        <v/>
      </c>
      <c r="BM384" s="17" t="str">
        <f t="shared" si="129"/>
        <v/>
      </c>
      <c r="BN384" s="18"/>
    </row>
    <row r="385" spans="1:66" s="12" customFormat="1" ht="38.25" customHeight="1" thickBot="1">
      <c r="A385" s="47">
        <f t="shared" si="142"/>
        <v>0</v>
      </c>
      <c r="B385" s="47" t="str">
        <f t="shared" si="143"/>
        <v>2-26</v>
      </c>
      <c r="C385" s="32"/>
      <c r="D385" s="84" t="str">
        <f>$A385&amp;"-"&amp;$B385&amp;"-"&amp;TEXT(ROWS(D$5:D385),"000")</f>
        <v>0-2-26-381</v>
      </c>
      <c r="E385" s="101"/>
      <c r="F385" s="4"/>
      <c r="G385" s="4"/>
      <c r="H385" s="4"/>
      <c r="I385" s="4"/>
      <c r="J385" s="4"/>
      <c r="K385" s="102"/>
      <c r="L385" s="4"/>
      <c r="M385" s="4"/>
      <c r="N385" s="4"/>
      <c r="O385" s="4"/>
      <c r="P385" s="103"/>
      <c r="Q385" s="104"/>
      <c r="R385" s="100"/>
      <c r="S385" s="100"/>
      <c r="T385" s="65"/>
      <c r="U385" s="100"/>
      <c r="V385" s="100"/>
      <c r="W385" s="63"/>
      <c r="X385" s="63"/>
      <c r="Y385" s="63"/>
      <c r="Z385" s="63"/>
      <c r="AA385" s="65"/>
      <c r="AB385" s="65"/>
      <c r="AC385" s="65"/>
      <c r="AD385" s="65"/>
      <c r="AE385" s="65"/>
      <c r="AF385" s="100"/>
      <c r="AG385" s="100"/>
      <c r="AH385" s="65"/>
      <c r="AI385" s="57" t="str">
        <f t="shared" si="120"/>
        <v/>
      </c>
      <c r="AJ385" s="57" t="str">
        <f t="shared" si="121"/>
        <v/>
      </c>
      <c r="AK385" s="57" t="str">
        <f t="shared" si="122"/>
        <v/>
      </c>
      <c r="AL385" s="57" t="str">
        <f t="shared" si="123"/>
        <v/>
      </c>
      <c r="AM385" s="57" t="str">
        <f t="shared" si="124"/>
        <v/>
      </c>
      <c r="AN385" s="58" t="str">
        <f>IF(AM385&lt;'Patient Data'!$BG$4,"Labs complete w/in 45 minutes","")</f>
        <v/>
      </c>
      <c r="AO385" s="57" t="str">
        <f t="shared" si="125"/>
        <v/>
      </c>
      <c r="AP385" s="58" t="str">
        <f>IF(AO385&lt;'Patient Data'!$BI$4,"tPA w/in 60 minutes","")</f>
        <v/>
      </c>
      <c r="AQ385" s="58" t="str">
        <f>IF(BM385&lt;'Patient Data'!$BM$4,"tPA w/in 3 hours","")</f>
        <v/>
      </c>
      <c r="AR385" s="58" t="str">
        <f>IF(BF385&lt;'Patient Data'!$BF$4,"LSN within 3.5 hours","")</f>
        <v/>
      </c>
      <c r="AS385" s="58" t="str">
        <f t="shared" si="126"/>
        <v>-0-0-2-26-381</v>
      </c>
      <c r="AT385" s="57" t="str">
        <f t="shared" si="130"/>
        <v/>
      </c>
      <c r="AU385" s="57" t="str">
        <f t="shared" si="131"/>
        <v/>
      </c>
      <c r="AV385" s="57" t="str">
        <f t="shared" si="132"/>
        <v/>
      </c>
      <c r="AW385" s="57" t="str">
        <f t="shared" si="133"/>
        <v/>
      </c>
      <c r="AX385" s="57" t="str">
        <f t="shared" si="134"/>
        <v/>
      </c>
      <c r="AY385" s="57" t="str">
        <f t="shared" si="135"/>
        <v/>
      </c>
      <c r="AZ385" s="57" t="str">
        <f t="shared" si="136"/>
        <v/>
      </c>
      <c r="BA385" s="57" t="str">
        <f t="shared" si="137"/>
        <v/>
      </c>
      <c r="BB385" s="57" t="str">
        <f t="shared" si="138"/>
        <v/>
      </c>
      <c r="BC385" s="57" t="str">
        <f t="shared" si="139"/>
        <v/>
      </c>
      <c r="BD385" s="57" t="str">
        <f t="shared" si="140"/>
        <v/>
      </c>
      <c r="BE385" s="57" t="str">
        <f t="shared" si="141"/>
        <v/>
      </c>
      <c r="BF385" s="17" t="str">
        <f t="shared" si="127"/>
        <v/>
      </c>
      <c r="BG385" s="17" t="str">
        <f>IF(N385="","",AM385-'Patient Data'!$BG$4)</f>
        <v/>
      </c>
      <c r="BH385" s="18"/>
      <c r="BI385" s="17" t="str">
        <f>IF(O385="","",AO385-'Patient Data'!$BI$4)</f>
        <v/>
      </c>
      <c r="BK385" s="18"/>
      <c r="BL385" s="17" t="str">
        <f t="shared" si="128"/>
        <v/>
      </c>
      <c r="BM385" s="17" t="str">
        <f t="shared" si="129"/>
        <v/>
      </c>
      <c r="BN385" s="18"/>
    </row>
    <row r="386" spans="1:66" s="12" customFormat="1" ht="38.25" customHeight="1" thickBot="1">
      <c r="A386" s="47">
        <f t="shared" si="142"/>
        <v>0</v>
      </c>
      <c r="B386" s="47" t="str">
        <f t="shared" si="143"/>
        <v>2-26</v>
      </c>
      <c r="C386" s="32"/>
      <c r="D386" s="84" t="str">
        <f>$A386&amp;"-"&amp;$B386&amp;"-"&amp;TEXT(ROWS(D$5:D386),"000")</f>
        <v>0-2-26-382</v>
      </c>
      <c r="E386" s="101"/>
      <c r="F386" s="4"/>
      <c r="G386" s="4"/>
      <c r="H386" s="4"/>
      <c r="I386" s="4"/>
      <c r="J386" s="4"/>
      <c r="K386" s="102"/>
      <c r="L386" s="4"/>
      <c r="M386" s="4"/>
      <c r="N386" s="4"/>
      <c r="O386" s="4"/>
      <c r="P386" s="103"/>
      <c r="Q386" s="104"/>
      <c r="R386" s="100"/>
      <c r="S386" s="100"/>
      <c r="T386" s="65"/>
      <c r="U386" s="100"/>
      <c r="V386" s="100"/>
      <c r="W386" s="63"/>
      <c r="X386" s="63"/>
      <c r="Y386" s="63"/>
      <c r="Z386" s="63"/>
      <c r="AA386" s="65"/>
      <c r="AB386" s="65"/>
      <c r="AC386" s="65"/>
      <c r="AD386" s="65"/>
      <c r="AE386" s="65"/>
      <c r="AF386" s="100"/>
      <c r="AG386" s="100"/>
      <c r="AH386" s="65"/>
      <c r="AI386" s="57" t="str">
        <f t="shared" si="120"/>
        <v/>
      </c>
      <c r="AJ386" s="57" t="str">
        <f t="shared" si="121"/>
        <v/>
      </c>
      <c r="AK386" s="57" t="str">
        <f t="shared" si="122"/>
        <v/>
      </c>
      <c r="AL386" s="57" t="str">
        <f t="shared" si="123"/>
        <v/>
      </c>
      <c r="AM386" s="57" t="str">
        <f t="shared" si="124"/>
        <v/>
      </c>
      <c r="AN386" s="58" t="str">
        <f>IF(AM386&lt;'Patient Data'!$BG$4,"Labs complete w/in 45 minutes","")</f>
        <v/>
      </c>
      <c r="AO386" s="57" t="str">
        <f t="shared" si="125"/>
        <v/>
      </c>
      <c r="AP386" s="58" t="str">
        <f>IF(AO386&lt;'Patient Data'!$BI$4,"tPA w/in 60 minutes","")</f>
        <v/>
      </c>
      <c r="AQ386" s="58" t="str">
        <f>IF(BM386&lt;'Patient Data'!$BM$4,"tPA w/in 3 hours","")</f>
        <v/>
      </c>
      <c r="AR386" s="58" t="str">
        <f>IF(BF386&lt;'Patient Data'!$BF$4,"LSN within 3.5 hours","")</f>
        <v/>
      </c>
      <c r="AS386" s="58" t="str">
        <f t="shared" si="126"/>
        <v>-0-0-2-26-382</v>
      </c>
      <c r="AT386" s="57" t="str">
        <f t="shared" si="130"/>
        <v/>
      </c>
      <c r="AU386" s="57" t="str">
        <f t="shared" si="131"/>
        <v/>
      </c>
      <c r="AV386" s="57" t="str">
        <f t="shared" si="132"/>
        <v/>
      </c>
      <c r="AW386" s="57" t="str">
        <f t="shared" si="133"/>
        <v/>
      </c>
      <c r="AX386" s="57" t="str">
        <f t="shared" si="134"/>
        <v/>
      </c>
      <c r="AY386" s="57" t="str">
        <f t="shared" si="135"/>
        <v/>
      </c>
      <c r="AZ386" s="57" t="str">
        <f t="shared" si="136"/>
        <v/>
      </c>
      <c r="BA386" s="57" t="str">
        <f t="shared" si="137"/>
        <v/>
      </c>
      <c r="BB386" s="57" t="str">
        <f t="shared" si="138"/>
        <v/>
      </c>
      <c r="BC386" s="57" t="str">
        <f t="shared" si="139"/>
        <v/>
      </c>
      <c r="BD386" s="57" t="str">
        <f t="shared" si="140"/>
        <v/>
      </c>
      <c r="BE386" s="57" t="str">
        <f t="shared" si="141"/>
        <v/>
      </c>
      <c r="BF386" s="17" t="str">
        <f t="shared" si="127"/>
        <v/>
      </c>
      <c r="BG386" s="17" t="str">
        <f>IF(N386="","",AM386-'Patient Data'!$BG$4)</f>
        <v/>
      </c>
      <c r="BH386" s="18"/>
      <c r="BI386" s="17" t="str">
        <f>IF(O386="","",AO386-'Patient Data'!$BI$4)</f>
        <v/>
      </c>
      <c r="BK386" s="18"/>
      <c r="BL386" s="17" t="str">
        <f t="shared" si="128"/>
        <v/>
      </c>
      <c r="BM386" s="17" t="str">
        <f t="shared" si="129"/>
        <v/>
      </c>
      <c r="BN386" s="18"/>
    </row>
    <row r="387" spans="1:66" s="12" customFormat="1" ht="38.25" customHeight="1" thickBot="1">
      <c r="A387" s="47">
        <f t="shared" si="142"/>
        <v>0</v>
      </c>
      <c r="B387" s="47" t="str">
        <f t="shared" si="143"/>
        <v>2-26</v>
      </c>
      <c r="C387" s="32"/>
      <c r="D387" s="84" t="str">
        <f>$A387&amp;"-"&amp;$B387&amp;"-"&amp;TEXT(ROWS(D$5:D387),"000")</f>
        <v>0-2-26-383</v>
      </c>
      <c r="E387" s="101"/>
      <c r="F387" s="4"/>
      <c r="G387" s="4"/>
      <c r="H387" s="4"/>
      <c r="I387" s="4"/>
      <c r="J387" s="4"/>
      <c r="K387" s="102"/>
      <c r="L387" s="4"/>
      <c r="M387" s="4"/>
      <c r="N387" s="4"/>
      <c r="O387" s="4"/>
      <c r="P387" s="103"/>
      <c r="Q387" s="104"/>
      <c r="R387" s="100"/>
      <c r="S387" s="100"/>
      <c r="T387" s="65"/>
      <c r="U387" s="100"/>
      <c r="V387" s="100"/>
      <c r="W387" s="63"/>
      <c r="X387" s="63"/>
      <c r="Y387" s="63"/>
      <c r="Z387" s="63"/>
      <c r="AA387" s="65"/>
      <c r="AB387" s="65"/>
      <c r="AC387" s="65"/>
      <c r="AD387" s="65"/>
      <c r="AE387" s="65"/>
      <c r="AF387" s="100"/>
      <c r="AG387" s="100"/>
      <c r="AH387" s="65"/>
      <c r="AI387" s="57" t="str">
        <f t="shared" si="120"/>
        <v/>
      </c>
      <c r="AJ387" s="57" t="str">
        <f t="shared" si="121"/>
        <v/>
      </c>
      <c r="AK387" s="57" t="str">
        <f t="shared" si="122"/>
        <v/>
      </c>
      <c r="AL387" s="57" t="str">
        <f t="shared" si="123"/>
        <v/>
      </c>
      <c r="AM387" s="57" t="str">
        <f t="shared" si="124"/>
        <v/>
      </c>
      <c r="AN387" s="58" t="str">
        <f>IF(AM387&lt;'Patient Data'!$BG$4,"Labs complete w/in 45 minutes","")</f>
        <v/>
      </c>
      <c r="AO387" s="57" t="str">
        <f t="shared" si="125"/>
        <v/>
      </c>
      <c r="AP387" s="58" t="str">
        <f>IF(AO387&lt;'Patient Data'!$BI$4,"tPA w/in 60 minutes","")</f>
        <v/>
      </c>
      <c r="AQ387" s="58" t="str">
        <f>IF(BM387&lt;'Patient Data'!$BM$4,"tPA w/in 3 hours","")</f>
        <v/>
      </c>
      <c r="AR387" s="58" t="str">
        <f>IF(BF387&lt;'Patient Data'!$BF$4,"LSN within 3.5 hours","")</f>
        <v/>
      </c>
      <c r="AS387" s="58" t="str">
        <f t="shared" si="126"/>
        <v>-0-0-2-26-383</v>
      </c>
      <c r="AT387" s="57" t="str">
        <f t="shared" si="130"/>
        <v/>
      </c>
      <c r="AU387" s="57" t="str">
        <f t="shared" si="131"/>
        <v/>
      </c>
      <c r="AV387" s="57" t="str">
        <f t="shared" si="132"/>
        <v/>
      </c>
      <c r="AW387" s="57" t="str">
        <f t="shared" si="133"/>
        <v/>
      </c>
      <c r="AX387" s="57" t="str">
        <f t="shared" si="134"/>
        <v/>
      </c>
      <c r="AY387" s="57" t="str">
        <f t="shared" si="135"/>
        <v/>
      </c>
      <c r="AZ387" s="57" t="str">
        <f t="shared" si="136"/>
        <v/>
      </c>
      <c r="BA387" s="57" t="str">
        <f t="shared" si="137"/>
        <v/>
      </c>
      <c r="BB387" s="57" t="str">
        <f t="shared" si="138"/>
        <v/>
      </c>
      <c r="BC387" s="57" t="str">
        <f t="shared" si="139"/>
        <v/>
      </c>
      <c r="BD387" s="57" t="str">
        <f t="shared" si="140"/>
        <v/>
      </c>
      <c r="BE387" s="57" t="str">
        <f t="shared" si="141"/>
        <v/>
      </c>
      <c r="BF387" s="17" t="str">
        <f t="shared" si="127"/>
        <v/>
      </c>
      <c r="BG387" s="17" t="str">
        <f>IF(N387="","",AM387-'Patient Data'!$BG$4)</f>
        <v/>
      </c>
      <c r="BH387" s="18"/>
      <c r="BI387" s="17" t="str">
        <f>IF(O387="","",AO387-'Patient Data'!$BI$4)</f>
        <v/>
      </c>
      <c r="BK387" s="18"/>
      <c r="BL387" s="17" t="str">
        <f t="shared" si="128"/>
        <v/>
      </c>
      <c r="BM387" s="17" t="str">
        <f t="shared" si="129"/>
        <v/>
      </c>
      <c r="BN387" s="18"/>
    </row>
    <row r="388" spans="1:66" s="12" customFormat="1" ht="38.25" customHeight="1" thickBot="1">
      <c r="A388" s="47">
        <f t="shared" si="142"/>
        <v>0</v>
      </c>
      <c r="B388" s="47" t="str">
        <f t="shared" si="143"/>
        <v>2-26</v>
      </c>
      <c r="C388" s="32"/>
      <c r="D388" s="84" t="str">
        <f>$A388&amp;"-"&amp;$B388&amp;"-"&amp;TEXT(ROWS(D$5:D388),"000")</f>
        <v>0-2-26-384</v>
      </c>
      <c r="E388" s="101"/>
      <c r="F388" s="4"/>
      <c r="G388" s="4"/>
      <c r="H388" s="4"/>
      <c r="I388" s="4"/>
      <c r="J388" s="4"/>
      <c r="K388" s="102"/>
      <c r="L388" s="4"/>
      <c r="M388" s="4"/>
      <c r="N388" s="4"/>
      <c r="O388" s="4"/>
      <c r="P388" s="103"/>
      <c r="Q388" s="104"/>
      <c r="R388" s="100"/>
      <c r="S388" s="100"/>
      <c r="T388" s="65"/>
      <c r="U388" s="100"/>
      <c r="V388" s="100"/>
      <c r="W388" s="63"/>
      <c r="X388" s="63"/>
      <c r="Y388" s="63"/>
      <c r="Z388" s="63"/>
      <c r="AA388" s="65"/>
      <c r="AB388" s="65"/>
      <c r="AC388" s="65"/>
      <c r="AD388" s="65"/>
      <c r="AE388" s="65"/>
      <c r="AF388" s="100"/>
      <c r="AG388" s="100"/>
      <c r="AH388" s="65"/>
      <c r="AI388" s="57" t="str">
        <f t="shared" si="120"/>
        <v/>
      </c>
      <c r="AJ388" s="57" t="str">
        <f t="shared" si="121"/>
        <v/>
      </c>
      <c r="AK388" s="57" t="str">
        <f t="shared" si="122"/>
        <v/>
      </c>
      <c r="AL388" s="57" t="str">
        <f t="shared" si="123"/>
        <v/>
      </c>
      <c r="AM388" s="57" t="str">
        <f t="shared" si="124"/>
        <v/>
      </c>
      <c r="AN388" s="58" t="str">
        <f>IF(AM388&lt;'Patient Data'!$BG$4,"Labs complete w/in 45 minutes","")</f>
        <v/>
      </c>
      <c r="AO388" s="57" t="str">
        <f t="shared" si="125"/>
        <v/>
      </c>
      <c r="AP388" s="58" t="str">
        <f>IF(AO388&lt;'Patient Data'!$BI$4,"tPA w/in 60 minutes","")</f>
        <v/>
      </c>
      <c r="AQ388" s="58" t="str">
        <f>IF(BM388&lt;'Patient Data'!$BM$4,"tPA w/in 3 hours","")</f>
        <v/>
      </c>
      <c r="AR388" s="58" t="str">
        <f>IF(BF388&lt;'Patient Data'!$BF$4,"LSN within 3.5 hours","")</f>
        <v/>
      </c>
      <c r="AS388" s="58" t="str">
        <f t="shared" si="126"/>
        <v>-0-0-2-26-384</v>
      </c>
      <c r="AT388" s="57" t="str">
        <f t="shared" si="130"/>
        <v/>
      </c>
      <c r="AU388" s="57" t="str">
        <f t="shared" si="131"/>
        <v/>
      </c>
      <c r="AV388" s="57" t="str">
        <f t="shared" si="132"/>
        <v/>
      </c>
      <c r="AW388" s="57" t="str">
        <f t="shared" si="133"/>
        <v/>
      </c>
      <c r="AX388" s="57" t="str">
        <f t="shared" si="134"/>
        <v/>
      </c>
      <c r="AY388" s="57" t="str">
        <f t="shared" si="135"/>
        <v/>
      </c>
      <c r="AZ388" s="57" t="str">
        <f t="shared" si="136"/>
        <v/>
      </c>
      <c r="BA388" s="57" t="str">
        <f t="shared" si="137"/>
        <v/>
      </c>
      <c r="BB388" s="57" t="str">
        <f t="shared" si="138"/>
        <v/>
      </c>
      <c r="BC388" s="57" t="str">
        <f t="shared" si="139"/>
        <v/>
      </c>
      <c r="BD388" s="57" t="str">
        <f t="shared" si="140"/>
        <v/>
      </c>
      <c r="BE388" s="57" t="str">
        <f t="shared" si="141"/>
        <v/>
      </c>
      <c r="BF388" s="17" t="str">
        <f t="shared" si="127"/>
        <v/>
      </c>
      <c r="BG388" s="17" t="str">
        <f>IF(N388="","",AM388-'Patient Data'!$BG$4)</f>
        <v/>
      </c>
      <c r="BH388" s="18"/>
      <c r="BI388" s="17" t="str">
        <f>IF(O388="","",AO388-'Patient Data'!$BI$4)</f>
        <v/>
      </c>
      <c r="BK388" s="18"/>
      <c r="BL388" s="17" t="str">
        <f t="shared" si="128"/>
        <v/>
      </c>
      <c r="BM388" s="17" t="str">
        <f t="shared" si="129"/>
        <v/>
      </c>
      <c r="BN388" s="18"/>
    </row>
    <row r="389" spans="1:66" s="12" customFormat="1" ht="38.25" customHeight="1" thickBot="1">
      <c r="A389" s="47">
        <f t="shared" si="142"/>
        <v>0</v>
      </c>
      <c r="B389" s="47" t="str">
        <f t="shared" si="143"/>
        <v>2-26</v>
      </c>
      <c r="C389" s="32"/>
      <c r="D389" s="84" t="str">
        <f>$A389&amp;"-"&amp;$B389&amp;"-"&amp;TEXT(ROWS(D$5:D389),"000")</f>
        <v>0-2-26-385</v>
      </c>
      <c r="E389" s="101"/>
      <c r="F389" s="4"/>
      <c r="G389" s="4"/>
      <c r="H389" s="4"/>
      <c r="I389" s="4"/>
      <c r="J389" s="4"/>
      <c r="K389" s="102"/>
      <c r="L389" s="4"/>
      <c r="M389" s="4"/>
      <c r="N389" s="4"/>
      <c r="O389" s="4"/>
      <c r="P389" s="103"/>
      <c r="Q389" s="104"/>
      <c r="R389" s="100"/>
      <c r="S389" s="100"/>
      <c r="T389" s="65"/>
      <c r="U389" s="100"/>
      <c r="V389" s="100"/>
      <c r="W389" s="63"/>
      <c r="X389" s="63"/>
      <c r="Y389" s="63"/>
      <c r="Z389" s="63"/>
      <c r="AA389" s="65"/>
      <c r="AB389" s="65"/>
      <c r="AC389" s="65"/>
      <c r="AD389" s="65"/>
      <c r="AE389" s="65"/>
      <c r="AF389" s="100"/>
      <c r="AG389" s="100"/>
      <c r="AH389" s="65"/>
      <c r="AI389" s="57" t="str">
        <f t="shared" ref="AI389:AI453" si="144">IF(OR(ISBLANK(I389),ISBLANK(H389)),"",(IF(I389&lt;$H389,(I389-$H389)+24,(I389-$H389))))</f>
        <v/>
      </c>
      <c r="AJ389" s="57" t="str">
        <f t="shared" ref="AJ389:AJ453" si="145">IF(OR(ISBLANK(H389),ISBLANK(J389)),"",(IF(J389&lt;$H389,(J389-$H389)+24,(J389-$H389))))</f>
        <v/>
      </c>
      <c r="AK389" s="57" t="str">
        <f t="shared" ref="AK389:AK453" si="146">IF(OR(ISBLANK(L389),ISBLANK(H389)),"",(IF(L389&lt;$H389,(L389-$H389)+24,(L389-$H389))))</f>
        <v/>
      </c>
      <c r="AL389" s="57" t="str">
        <f t="shared" ref="AL389:AL453" si="147">IF(OR(ISBLANK(M389),ISBLANK(H389)),"",(IF(M389&lt;$H389,(M389-$H389)+24,(M389-$H389))))</f>
        <v/>
      </c>
      <c r="AM389" s="57" t="str">
        <f t="shared" ref="AM389:AM453" si="148">IF(OR(ISBLANK(N389),ISBLANK(H389)),"",(IF(N389&lt;$H389,(N389-$H389)+24,(N389-$H389))))</f>
        <v/>
      </c>
      <c r="AN389" s="58" t="str">
        <f>IF(AM389&lt;'Patient Data'!$BG$4,"Labs complete w/in 45 minutes","")</f>
        <v/>
      </c>
      <c r="AO389" s="57" t="str">
        <f t="shared" ref="AO389:AO453" si="149">IF(OR(ISBLANK(O389),ISBLANK(H389)),"",(IF(O389&lt;$H389,(O389-$H389)+24,(O389-$H389))))</f>
        <v/>
      </c>
      <c r="AP389" s="58" t="str">
        <f>IF(AO389&lt;'Patient Data'!$BI$4,"tPA w/in 60 minutes","")</f>
        <v/>
      </c>
      <c r="AQ389" s="58" t="str">
        <f>IF(BM389&lt;'Patient Data'!$BM$4,"tPA w/in 3 hours","")</f>
        <v/>
      </c>
      <c r="AR389" s="58" t="str">
        <f>IF(BF389&lt;'Patient Data'!$BF$4,"LSN within 3.5 hours","")</f>
        <v/>
      </c>
      <c r="AS389" s="58" t="str">
        <f t="shared" ref="AS389:AS452" si="150">IF(D389="","",CONCATENATE(C389,"-",A389,"-",D389))</f>
        <v>-0-0-2-26-385</v>
      </c>
      <c r="AT389" s="57" t="str">
        <f t="shared" si="130"/>
        <v/>
      </c>
      <c r="AU389" s="57" t="str">
        <f t="shared" si="131"/>
        <v/>
      </c>
      <c r="AV389" s="57" t="str">
        <f t="shared" si="132"/>
        <v/>
      </c>
      <c r="AW389" s="57" t="str">
        <f t="shared" si="133"/>
        <v/>
      </c>
      <c r="AX389" s="57" t="str">
        <f t="shared" si="134"/>
        <v/>
      </c>
      <c r="AY389" s="57" t="str">
        <f t="shared" si="135"/>
        <v/>
      </c>
      <c r="AZ389" s="57" t="str">
        <f t="shared" si="136"/>
        <v/>
      </c>
      <c r="BA389" s="57" t="str">
        <f t="shared" si="137"/>
        <v/>
      </c>
      <c r="BB389" s="57" t="str">
        <f t="shared" si="138"/>
        <v/>
      </c>
      <c r="BC389" s="57" t="str">
        <f t="shared" si="139"/>
        <v/>
      </c>
      <c r="BD389" s="57" t="str">
        <f t="shared" si="140"/>
        <v/>
      </c>
      <c r="BE389" s="57" t="str">
        <f t="shared" si="141"/>
        <v/>
      </c>
      <c r="BF389" s="17" t="str">
        <f t="shared" ref="BF389:BF452" si="151">IF(F389="","",(IF(H389-F389&lt;0,-(24-(H389-F389)-25),(H389-F389))))</f>
        <v/>
      </c>
      <c r="BG389" s="17" t="str">
        <f>IF(N389="","",AM389-'Patient Data'!$BG$4)</f>
        <v/>
      </c>
      <c r="BH389" s="18"/>
      <c r="BI389" s="17" t="str">
        <f>IF(O389="","",AO389-'Patient Data'!$BI$4)</f>
        <v/>
      </c>
      <c r="BK389" s="18"/>
      <c r="BL389" s="17" t="str">
        <f t="shared" ref="BL389:BL452" si="152">+AR389</f>
        <v/>
      </c>
      <c r="BM389" s="17" t="str">
        <f t="shared" ref="BM389:BM452" si="153">IF(O389="","",O389-F389)</f>
        <v/>
      </c>
      <c r="BN389" s="18"/>
    </row>
    <row r="390" spans="1:66" s="12" customFormat="1" ht="38.25" customHeight="1" thickBot="1">
      <c r="A390" s="47">
        <f t="shared" si="142"/>
        <v>0</v>
      </c>
      <c r="B390" s="47" t="str">
        <f t="shared" si="143"/>
        <v>2-26</v>
      </c>
      <c r="C390" s="32"/>
      <c r="D390" s="84" t="str">
        <f>$A390&amp;"-"&amp;$B390&amp;"-"&amp;TEXT(ROWS(D$5:D390),"000")</f>
        <v>0-2-26-386</v>
      </c>
      <c r="E390" s="101"/>
      <c r="F390" s="4"/>
      <c r="G390" s="4"/>
      <c r="H390" s="4"/>
      <c r="I390" s="4"/>
      <c r="J390" s="4"/>
      <c r="K390" s="102"/>
      <c r="L390" s="4"/>
      <c r="M390" s="4"/>
      <c r="N390" s="4"/>
      <c r="O390" s="4"/>
      <c r="P390" s="103"/>
      <c r="Q390" s="104"/>
      <c r="R390" s="100"/>
      <c r="S390" s="100"/>
      <c r="T390" s="65"/>
      <c r="U390" s="100"/>
      <c r="V390" s="100"/>
      <c r="W390" s="63"/>
      <c r="X390" s="63"/>
      <c r="Y390" s="63"/>
      <c r="Z390" s="63"/>
      <c r="AA390" s="65"/>
      <c r="AB390" s="65"/>
      <c r="AC390" s="65"/>
      <c r="AD390" s="65"/>
      <c r="AE390" s="65"/>
      <c r="AF390" s="100"/>
      <c r="AG390" s="100"/>
      <c r="AH390" s="65"/>
      <c r="AI390" s="57" t="str">
        <f t="shared" si="144"/>
        <v/>
      </c>
      <c r="AJ390" s="57" t="str">
        <f t="shared" si="145"/>
        <v/>
      </c>
      <c r="AK390" s="57" t="str">
        <f t="shared" si="146"/>
        <v/>
      </c>
      <c r="AL390" s="57" t="str">
        <f t="shared" si="147"/>
        <v/>
      </c>
      <c r="AM390" s="57" t="str">
        <f t="shared" si="148"/>
        <v/>
      </c>
      <c r="AN390" s="58" t="str">
        <f>IF(AM390&lt;'Patient Data'!$BG$4,"Labs complete w/in 45 minutes","")</f>
        <v/>
      </c>
      <c r="AO390" s="57" t="str">
        <f t="shared" si="149"/>
        <v/>
      </c>
      <c r="AP390" s="58" t="str">
        <f>IF(AO390&lt;'Patient Data'!$BI$4,"tPA w/in 60 minutes","")</f>
        <v/>
      </c>
      <c r="AQ390" s="58" t="str">
        <f>IF(BM390&lt;'Patient Data'!$BM$4,"tPA w/in 3 hours","")</f>
        <v/>
      </c>
      <c r="AR390" s="58" t="str">
        <f>IF(BF390&lt;'Patient Data'!$BF$4,"LSN within 3.5 hours","")</f>
        <v/>
      </c>
      <c r="AS390" s="58" t="str">
        <f t="shared" si="150"/>
        <v>-0-0-2-26-386</v>
      </c>
      <c r="AT390" s="57" t="str">
        <f t="shared" ref="AT390:AT453" si="154">IF(OR(ISBLANK(AA390),ISBLANK(H390)),"",(IF(AA390&lt;$H390,(AA390-$H390)+24,(AA390-$H390))))</f>
        <v/>
      </c>
      <c r="AU390" s="57" t="str">
        <f t="shared" ref="AU390:AU453" si="155">IF(OR(ISBLANK(AB390),ISBLANK(AA390)),"",(IF(AB390&lt;$AA390,(AB390-$AA390)+24,(AB390-$AA390))))</f>
        <v/>
      </c>
      <c r="AV390" s="57" t="str">
        <f t="shared" ref="AV390:AV453" si="156">IF(OR(ISBLANK(AB390),ISBLANK(AC390)),"",(IF(AC390&lt;$AB390,(AC390-$AB390)+24,(AC390-$AB390))))</f>
        <v/>
      </c>
      <c r="AW390" s="57" t="str">
        <f t="shared" ref="AW390:AW453" si="157">IF(OR(ISBLANK(AC390),ISBLANK(AD390)),"",(IF(AD390&lt;$AC390,(AD390-$AC390)+24,(AD390-$AC390))))</f>
        <v/>
      </c>
      <c r="AX390" s="57" t="str">
        <f t="shared" ref="AX390:AX453" si="158">IF(OR(ISBLANK(AD390),ISBLANK(AE390)),"",(IF(AE390&lt;$AD390,(AE390-$AD390)+24,(AE390-$AD390))))</f>
        <v/>
      </c>
      <c r="AY390" s="57" t="str">
        <f t="shared" ref="AY390:AY453" si="159">IF(OR(ISBLANK(AE390),ISBLANK(AC390)),"",(IF(AE390&lt;$AC390,(AE390-$AC390)+24,(AE390-$AC390))))</f>
        <v/>
      </c>
      <c r="AZ390" s="57" t="str">
        <f t="shared" ref="AZ390:AZ453" si="160">IF(OR(ISBLANK(H390),ISBLANK(AE390)),"",(IF(AE390&lt;$H390,(AE390-$H390)+24,(AE390-$H390))))</f>
        <v/>
      </c>
      <c r="BA390" s="57" t="str">
        <f t="shared" ref="BA390:BA453" si="161">IF(OR(ISBLANK(H390),ISBLANK(AB390)),"",(IF(AB390&lt;$H390,(AB390-$H390)+24,(AB390-$H390))))</f>
        <v/>
      </c>
      <c r="BB390" s="57" t="str">
        <f t="shared" ref="BB390:BB453" si="162">IF(OR(ISBLANK(AB390),ISBLANK(AE390)),"",(IF(AE390&lt;$AB390,(AE390-$AB390)+24,(AE390-$AB390))))</f>
        <v/>
      </c>
      <c r="BC390" s="57" t="str">
        <f t="shared" ref="BC390:BC453" si="163">IF(OR(ISBLANK(H390),ISBLANK(T390)),"",(IF(T390&lt;$H390,(T390-$H390)+24,(T390-$H390))))</f>
        <v/>
      </c>
      <c r="BD390" s="57" t="str">
        <f t="shared" ref="BD390:BD453" si="164">IF(OR(ISBLANK(F390),ISBLANK(G390)),"",(IF(G390&lt;$F390,(G390-$F390)+24,(G390-$F390))))</f>
        <v/>
      </c>
      <c r="BE390" s="57" t="str">
        <f t="shared" ref="BE390:BE453" si="165">IF(OR(ISBLANK(G390),ISBLANK(H390)),"",(IF(H390&lt;$G390,(H390-$G390)+24,(H390-$G390))))</f>
        <v/>
      </c>
      <c r="BF390" s="17" t="str">
        <f t="shared" si="151"/>
        <v/>
      </c>
      <c r="BG390" s="17" t="str">
        <f>IF(N390="","",AM390-'Patient Data'!$BG$4)</f>
        <v/>
      </c>
      <c r="BH390" s="18"/>
      <c r="BI390" s="17" t="str">
        <f>IF(O390="","",AO390-'Patient Data'!$BI$4)</f>
        <v/>
      </c>
      <c r="BK390" s="18"/>
      <c r="BL390" s="17" t="str">
        <f t="shared" si="152"/>
        <v/>
      </c>
      <c r="BM390" s="17" t="str">
        <f t="shared" si="153"/>
        <v/>
      </c>
      <c r="BN390" s="18"/>
    </row>
    <row r="391" spans="1:66" s="12" customFormat="1" ht="38.25" customHeight="1" thickBot="1">
      <c r="A391" s="47">
        <f t="shared" ref="A391:A454" si="166">+$A$5</f>
        <v>0</v>
      </c>
      <c r="B391" s="47" t="str">
        <f t="shared" ref="B391:B454" si="167">+$B$5</f>
        <v>2-26</v>
      </c>
      <c r="C391" s="32"/>
      <c r="D391" s="84" t="str">
        <f>$A391&amp;"-"&amp;$B391&amp;"-"&amp;TEXT(ROWS(D$5:D391),"000")</f>
        <v>0-2-26-387</v>
      </c>
      <c r="E391" s="101"/>
      <c r="F391" s="4"/>
      <c r="G391" s="4"/>
      <c r="H391" s="4"/>
      <c r="I391" s="4"/>
      <c r="J391" s="4"/>
      <c r="K391" s="102"/>
      <c r="L391" s="4"/>
      <c r="M391" s="4"/>
      <c r="N391" s="4"/>
      <c r="O391" s="4"/>
      <c r="P391" s="103"/>
      <c r="Q391" s="104"/>
      <c r="R391" s="100"/>
      <c r="S391" s="100"/>
      <c r="T391" s="65"/>
      <c r="U391" s="100"/>
      <c r="V391" s="100"/>
      <c r="W391" s="63"/>
      <c r="X391" s="63"/>
      <c r="Y391" s="63"/>
      <c r="Z391" s="63"/>
      <c r="AA391" s="65"/>
      <c r="AB391" s="65"/>
      <c r="AC391" s="65"/>
      <c r="AD391" s="65"/>
      <c r="AE391" s="65"/>
      <c r="AF391" s="100"/>
      <c r="AG391" s="100"/>
      <c r="AH391" s="65"/>
      <c r="AI391" s="57" t="str">
        <f t="shared" si="144"/>
        <v/>
      </c>
      <c r="AJ391" s="57" t="str">
        <f t="shared" si="145"/>
        <v/>
      </c>
      <c r="AK391" s="57" t="str">
        <f t="shared" si="146"/>
        <v/>
      </c>
      <c r="AL391" s="57" t="str">
        <f t="shared" si="147"/>
        <v/>
      </c>
      <c r="AM391" s="57" t="str">
        <f t="shared" si="148"/>
        <v/>
      </c>
      <c r="AN391" s="58" t="str">
        <f>IF(AM391&lt;'Patient Data'!$BG$4,"Labs complete w/in 45 minutes","")</f>
        <v/>
      </c>
      <c r="AO391" s="57" t="str">
        <f t="shared" si="149"/>
        <v/>
      </c>
      <c r="AP391" s="58" t="str">
        <f>IF(AO391&lt;'Patient Data'!$BI$4,"tPA w/in 60 minutes","")</f>
        <v/>
      </c>
      <c r="AQ391" s="58" t="str">
        <f>IF(BM391&lt;'Patient Data'!$BM$4,"tPA w/in 3 hours","")</f>
        <v/>
      </c>
      <c r="AR391" s="58" t="str">
        <f>IF(BF391&lt;'Patient Data'!$BF$4,"LSN within 3.5 hours","")</f>
        <v/>
      </c>
      <c r="AS391" s="58" t="str">
        <f t="shared" si="150"/>
        <v>-0-0-2-26-387</v>
      </c>
      <c r="AT391" s="57" t="str">
        <f t="shared" si="154"/>
        <v/>
      </c>
      <c r="AU391" s="57" t="str">
        <f t="shared" si="155"/>
        <v/>
      </c>
      <c r="AV391" s="57" t="str">
        <f t="shared" si="156"/>
        <v/>
      </c>
      <c r="AW391" s="57" t="str">
        <f t="shared" si="157"/>
        <v/>
      </c>
      <c r="AX391" s="57" t="str">
        <f t="shared" si="158"/>
        <v/>
      </c>
      <c r="AY391" s="57" t="str">
        <f t="shared" si="159"/>
        <v/>
      </c>
      <c r="AZ391" s="57" t="str">
        <f t="shared" si="160"/>
        <v/>
      </c>
      <c r="BA391" s="57" t="str">
        <f t="shared" si="161"/>
        <v/>
      </c>
      <c r="BB391" s="57" t="str">
        <f t="shared" si="162"/>
        <v/>
      </c>
      <c r="BC391" s="57" t="str">
        <f t="shared" si="163"/>
        <v/>
      </c>
      <c r="BD391" s="57" t="str">
        <f t="shared" si="164"/>
        <v/>
      </c>
      <c r="BE391" s="57" t="str">
        <f t="shared" si="165"/>
        <v/>
      </c>
      <c r="BF391" s="17" t="str">
        <f t="shared" si="151"/>
        <v/>
      </c>
      <c r="BG391" s="17" t="str">
        <f>IF(N391="","",AM391-'Patient Data'!$BG$4)</f>
        <v/>
      </c>
      <c r="BH391" s="18"/>
      <c r="BI391" s="17" t="str">
        <f>IF(O391="","",AO391-'Patient Data'!$BI$4)</f>
        <v/>
      </c>
      <c r="BK391" s="18"/>
      <c r="BL391" s="17" t="str">
        <f t="shared" si="152"/>
        <v/>
      </c>
      <c r="BM391" s="17" t="str">
        <f t="shared" si="153"/>
        <v/>
      </c>
      <c r="BN391" s="18"/>
    </row>
    <row r="392" spans="1:66" s="12" customFormat="1" ht="38.25" customHeight="1" thickBot="1">
      <c r="A392" s="47">
        <f t="shared" si="166"/>
        <v>0</v>
      </c>
      <c r="B392" s="47" t="str">
        <f t="shared" si="167"/>
        <v>2-26</v>
      </c>
      <c r="C392" s="32"/>
      <c r="D392" s="84" t="str">
        <f>$A392&amp;"-"&amp;$B392&amp;"-"&amp;TEXT(ROWS(D$5:D392),"000")</f>
        <v>0-2-26-388</v>
      </c>
      <c r="E392" s="101"/>
      <c r="F392" s="4"/>
      <c r="G392" s="4"/>
      <c r="H392" s="4"/>
      <c r="I392" s="4"/>
      <c r="J392" s="4"/>
      <c r="K392" s="102"/>
      <c r="L392" s="4"/>
      <c r="M392" s="4"/>
      <c r="N392" s="4"/>
      <c r="O392" s="4"/>
      <c r="P392" s="103"/>
      <c r="Q392" s="104"/>
      <c r="R392" s="100"/>
      <c r="S392" s="100"/>
      <c r="T392" s="65"/>
      <c r="U392" s="100"/>
      <c r="V392" s="100"/>
      <c r="W392" s="63"/>
      <c r="X392" s="63"/>
      <c r="Y392" s="63"/>
      <c r="Z392" s="63"/>
      <c r="AA392" s="65"/>
      <c r="AB392" s="65"/>
      <c r="AC392" s="65"/>
      <c r="AD392" s="65"/>
      <c r="AE392" s="65"/>
      <c r="AF392" s="100"/>
      <c r="AG392" s="100"/>
      <c r="AH392" s="65"/>
      <c r="AI392" s="57" t="str">
        <f t="shared" si="144"/>
        <v/>
      </c>
      <c r="AJ392" s="57" t="str">
        <f t="shared" si="145"/>
        <v/>
      </c>
      <c r="AK392" s="57" t="str">
        <f t="shared" si="146"/>
        <v/>
      </c>
      <c r="AL392" s="57" t="str">
        <f t="shared" si="147"/>
        <v/>
      </c>
      <c r="AM392" s="57" t="str">
        <f t="shared" si="148"/>
        <v/>
      </c>
      <c r="AN392" s="58" t="str">
        <f>IF(AM392&lt;'Patient Data'!$BG$4,"Labs complete w/in 45 minutes","")</f>
        <v/>
      </c>
      <c r="AO392" s="57" t="str">
        <f t="shared" si="149"/>
        <v/>
      </c>
      <c r="AP392" s="58" t="str">
        <f>IF(AO392&lt;'Patient Data'!$BI$4,"tPA w/in 60 minutes","")</f>
        <v/>
      </c>
      <c r="AQ392" s="58" t="str">
        <f>IF(BM392&lt;'Patient Data'!$BM$4,"tPA w/in 3 hours","")</f>
        <v/>
      </c>
      <c r="AR392" s="58" t="str">
        <f>IF(BF392&lt;'Patient Data'!$BF$4,"LSN within 3.5 hours","")</f>
        <v/>
      </c>
      <c r="AS392" s="58" t="str">
        <f t="shared" si="150"/>
        <v>-0-0-2-26-388</v>
      </c>
      <c r="AT392" s="57" t="str">
        <f t="shared" si="154"/>
        <v/>
      </c>
      <c r="AU392" s="57" t="str">
        <f t="shared" si="155"/>
        <v/>
      </c>
      <c r="AV392" s="57" t="str">
        <f t="shared" si="156"/>
        <v/>
      </c>
      <c r="AW392" s="57" t="str">
        <f t="shared" si="157"/>
        <v/>
      </c>
      <c r="AX392" s="57" t="str">
        <f t="shared" si="158"/>
        <v/>
      </c>
      <c r="AY392" s="57" t="str">
        <f t="shared" si="159"/>
        <v/>
      </c>
      <c r="AZ392" s="57" t="str">
        <f t="shared" si="160"/>
        <v/>
      </c>
      <c r="BA392" s="57" t="str">
        <f t="shared" si="161"/>
        <v/>
      </c>
      <c r="BB392" s="57" t="str">
        <f t="shared" si="162"/>
        <v/>
      </c>
      <c r="BC392" s="57" t="str">
        <f t="shared" si="163"/>
        <v/>
      </c>
      <c r="BD392" s="57" t="str">
        <f t="shared" si="164"/>
        <v/>
      </c>
      <c r="BE392" s="57" t="str">
        <f t="shared" si="165"/>
        <v/>
      </c>
      <c r="BF392" s="17" t="str">
        <f t="shared" si="151"/>
        <v/>
      </c>
      <c r="BG392" s="17" t="str">
        <f>IF(N392="","",AM392-'Patient Data'!$BG$4)</f>
        <v/>
      </c>
      <c r="BH392" s="18"/>
      <c r="BI392" s="17" t="str">
        <f>IF(O392="","",AO392-'Patient Data'!$BI$4)</f>
        <v/>
      </c>
      <c r="BK392" s="18"/>
      <c r="BL392" s="17" t="str">
        <f t="shared" si="152"/>
        <v/>
      </c>
      <c r="BM392" s="17" t="str">
        <f t="shared" si="153"/>
        <v/>
      </c>
      <c r="BN392" s="18"/>
    </row>
    <row r="393" spans="1:66" s="12" customFormat="1" ht="38.25" customHeight="1" thickBot="1">
      <c r="A393" s="47">
        <f t="shared" si="166"/>
        <v>0</v>
      </c>
      <c r="B393" s="47" t="str">
        <f t="shared" si="167"/>
        <v>2-26</v>
      </c>
      <c r="C393" s="32"/>
      <c r="D393" s="84" t="str">
        <f>$A393&amp;"-"&amp;$B393&amp;"-"&amp;TEXT(ROWS(D$5:D393),"000")</f>
        <v>0-2-26-389</v>
      </c>
      <c r="E393" s="101"/>
      <c r="F393" s="4"/>
      <c r="G393" s="4"/>
      <c r="H393" s="4"/>
      <c r="I393" s="4"/>
      <c r="J393" s="4"/>
      <c r="K393" s="102"/>
      <c r="L393" s="4"/>
      <c r="M393" s="4"/>
      <c r="N393" s="4"/>
      <c r="O393" s="4"/>
      <c r="P393" s="103"/>
      <c r="Q393" s="104"/>
      <c r="R393" s="100"/>
      <c r="S393" s="100"/>
      <c r="T393" s="65"/>
      <c r="U393" s="100"/>
      <c r="V393" s="100"/>
      <c r="W393" s="63"/>
      <c r="X393" s="63"/>
      <c r="Y393" s="63"/>
      <c r="Z393" s="63"/>
      <c r="AA393" s="65"/>
      <c r="AB393" s="65"/>
      <c r="AC393" s="65"/>
      <c r="AD393" s="65"/>
      <c r="AE393" s="65"/>
      <c r="AF393" s="100"/>
      <c r="AG393" s="100"/>
      <c r="AH393" s="65"/>
      <c r="AI393" s="57" t="str">
        <f t="shared" si="144"/>
        <v/>
      </c>
      <c r="AJ393" s="57" t="str">
        <f t="shared" si="145"/>
        <v/>
      </c>
      <c r="AK393" s="57" t="str">
        <f t="shared" si="146"/>
        <v/>
      </c>
      <c r="AL393" s="57" t="str">
        <f t="shared" si="147"/>
        <v/>
      </c>
      <c r="AM393" s="57" t="str">
        <f t="shared" si="148"/>
        <v/>
      </c>
      <c r="AN393" s="58" t="str">
        <f>IF(AM393&lt;'Patient Data'!$BG$4,"Labs complete w/in 45 minutes","")</f>
        <v/>
      </c>
      <c r="AO393" s="57" t="str">
        <f t="shared" si="149"/>
        <v/>
      </c>
      <c r="AP393" s="58" t="str">
        <f>IF(AO393&lt;'Patient Data'!$BI$4,"tPA w/in 60 minutes","")</f>
        <v/>
      </c>
      <c r="AQ393" s="58" t="str">
        <f>IF(BM393&lt;'Patient Data'!$BM$4,"tPA w/in 3 hours","")</f>
        <v/>
      </c>
      <c r="AR393" s="58" t="str">
        <f>IF(BF393&lt;'Patient Data'!$BF$4,"LSN within 3.5 hours","")</f>
        <v/>
      </c>
      <c r="AS393" s="58" t="str">
        <f t="shared" si="150"/>
        <v>-0-0-2-26-389</v>
      </c>
      <c r="AT393" s="57" t="str">
        <f t="shared" si="154"/>
        <v/>
      </c>
      <c r="AU393" s="57" t="str">
        <f t="shared" si="155"/>
        <v/>
      </c>
      <c r="AV393" s="57" t="str">
        <f t="shared" si="156"/>
        <v/>
      </c>
      <c r="AW393" s="57" t="str">
        <f t="shared" si="157"/>
        <v/>
      </c>
      <c r="AX393" s="57" t="str">
        <f t="shared" si="158"/>
        <v/>
      </c>
      <c r="AY393" s="57" t="str">
        <f t="shared" si="159"/>
        <v/>
      </c>
      <c r="AZ393" s="57" t="str">
        <f t="shared" si="160"/>
        <v/>
      </c>
      <c r="BA393" s="57" t="str">
        <f t="shared" si="161"/>
        <v/>
      </c>
      <c r="BB393" s="57" t="str">
        <f t="shared" si="162"/>
        <v/>
      </c>
      <c r="BC393" s="57" t="str">
        <f t="shared" si="163"/>
        <v/>
      </c>
      <c r="BD393" s="57" t="str">
        <f t="shared" si="164"/>
        <v/>
      </c>
      <c r="BE393" s="57" t="str">
        <f t="shared" si="165"/>
        <v/>
      </c>
      <c r="BF393" s="17" t="str">
        <f t="shared" si="151"/>
        <v/>
      </c>
      <c r="BG393" s="17" t="str">
        <f>IF(N393="","",AM393-'Patient Data'!$BG$4)</f>
        <v/>
      </c>
      <c r="BH393" s="18"/>
      <c r="BI393" s="17" t="str">
        <f>IF(O393="","",AO393-'Patient Data'!$BI$4)</f>
        <v/>
      </c>
      <c r="BK393" s="18"/>
      <c r="BL393" s="17" t="str">
        <f t="shared" si="152"/>
        <v/>
      </c>
      <c r="BM393" s="17" t="str">
        <f t="shared" si="153"/>
        <v/>
      </c>
      <c r="BN393" s="18"/>
    </row>
    <row r="394" spans="1:66" s="12" customFormat="1" ht="38.25" customHeight="1" thickBot="1">
      <c r="A394" s="47">
        <f t="shared" si="166"/>
        <v>0</v>
      </c>
      <c r="B394" s="47" t="str">
        <f t="shared" si="167"/>
        <v>2-26</v>
      </c>
      <c r="C394" s="32"/>
      <c r="D394" s="84" t="str">
        <f>$A394&amp;"-"&amp;$B394&amp;"-"&amp;TEXT(ROWS(D$5:D394),"000")</f>
        <v>0-2-26-390</v>
      </c>
      <c r="E394" s="101"/>
      <c r="F394" s="4"/>
      <c r="G394" s="4"/>
      <c r="H394" s="4"/>
      <c r="I394" s="4"/>
      <c r="J394" s="4"/>
      <c r="K394" s="102"/>
      <c r="L394" s="4"/>
      <c r="M394" s="4"/>
      <c r="N394" s="4"/>
      <c r="O394" s="4"/>
      <c r="P394" s="103"/>
      <c r="Q394" s="104"/>
      <c r="R394" s="100"/>
      <c r="S394" s="100"/>
      <c r="T394" s="65"/>
      <c r="U394" s="100"/>
      <c r="V394" s="100"/>
      <c r="W394" s="63"/>
      <c r="X394" s="63"/>
      <c r="Y394" s="63"/>
      <c r="Z394" s="63"/>
      <c r="AA394" s="65"/>
      <c r="AB394" s="65"/>
      <c r="AC394" s="65"/>
      <c r="AD394" s="65"/>
      <c r="AE394" s="65"/>
      <c r="AF394" s="100"/>
      <c r="AG394" s="100"/>
      <c r="AH394" s="65"/>
      <c r="AI394" s="57" t="str">
        <f t="shared" si="144"/>
        <v/>
      </c>
      <c r="AJ394" s="57" t="str">
        <f t="shared" si="145"/>
        <v/>
      </c>
      <c r="AK394" s="57" t="str">
        <f t="shared" si="146"/>
        <v/>
      </c>
      <c r="AL394" s="57" t="str">
        <f t="shared" si="147"/>
        <v/>
      </c>
      <c r="AM394" s="57" t="str">
        <f t="shared" si="148"/>
        <v/>
      </c>
      <c r="AN394" s="58" t="str">
        <f>IF(AM394&lt;'Patient Data'!$BG$4,"Labs complete w/in 45 minutes","")</f>
        <v/>
      </c>
      <c r="AO394" s="57" t="str">
        <f t="shared" si="149"/>
        <v/>
      </c>
      <c r="AP394" s="58" t="str">
        <f>IF(AO394&lt;'Patient Data'!$BI$4,"tPA w/in 60 minutes","")</f>
        <v/>
      </c>
      <c r="AQ394" s="58" t="str">
        <f>IF(BM394&lt;'Patient Data'!$BM$4,"tPA w/in 3 hours","")</f>
        <v/>
      </c>
      <c r="AR394" s="58" t="str">
        <f>IF(BF394&lt;'Patient Data'!$BF$4,"LSN within 3.5 hours","")</f>
        <v/>
      </c>
      <c r="AS394" s="58" t="str">
        <f t="shared" si="150"/>
        <v>-0-0-2-26-390</v>
      </c>
      <c r="AT394" s="57" t="str">
        <f t="shared" si="154"/>
        <v/>
      </c>
      <c r="AU394" s="57" t="str">
        <f t="shared" si="155"/>
        <v/>
      </c>
      <c r="AV394" s="57" t="str">
        <f t="shared" si="156"/>
        <v/>
      </c>
      <c r="AW394" s="57" t="str">
        <f t="shared" si="157"/>
        <v/>
      </c>
      <c r="AX394" s="57" t="str">
        <f t="shared" si="158"/>
        <v/>
      </c>
      <c r="AY394" s="57" t="str">
        <f t="shared" si="159"/>
        <v/>
      </c>
      <c r="AZ394" s="57" t="str">
        <f t="shared" si="160"/>
        <v/>
      </c>
      <c r="BA394" s="57" t="str">
        <f t="shared" si="161"/>
        <v/>
      </c>
      <c r="BB394" s="57" t="str">
        <f t="shared" si="162"/>
        <v/>
      </c>
      <c r="BC394" s="57" t="str">
        <f t="shared" si="163"/>
        <v/>
      </c>
      <c r="BD394" s="57" t="str">
        <f t="shared" si="164"/>
        <v/>
      </c>
      <c r="BE394" s="57" t="str">
        <f t="shared" si="165"/>
        <v/>
      </c>
      <c r="BF394" s="17" t="str">
        <f t="shared" si="151"/>
        <v/>
      </c>
      <c r="BG394" s="17" t="str">
        <f>IF(N394="","",AM394-'Patient Data'!$BG$4)</f>
        <v/>
      </c>
      <c r="BH394" s="18"/>
      <c r="BI394" s="17" t="str">
        <f>IF(O394="","",AO394-'Patient Data'!$BI$4)</f>
        <v/>
      </c>
      <c r="BK394" s="18"/>
      <c r="BL394" s="17" t="str">
        <f t="shared" si="152"/>
        <v/>
      </c>
      <c r="BM394" s="17" t="str">
        <f t="shared" si="153"/>
        <v/>
      </c>
      <c r="BN394" s="18"/>
    </row>
    <row r="395" spans="1:66" s="12" customFormat="1" ht="38.25" customHeight="1" thickBot="1">
      <c r="A395" s="47">
        <f t="shared" si="166"/>
        <v>0</v>
      </c>
      <c r="B395" s="47" t="str">
        <f t="shared" si="167"/>
        <v>2-26</v>
      </c>
      <c r="C395" s="32"/>
      <c r="D395" s="84" t="str">
        <f>$A395&amp;"-"&amp;$B395&amp;"-"&amp;TEXT(ROWS(D$5:D395),"000")</f>
        <v>0-2-26-391</v>
      </c>
      <c r="E395" s="101"/>
      <c r="F395" s="4"/>
      <c r="G395" s="4"/>
      <c r="H395" s="4"/>
      <c r="I395" s="4"/>
      <c r="J395" s="4"/>
      <c r="K395" s="102"/>
      <c r="L395" s="4"/>
      <c r="M395" s="4"/>
      <c r="N395" s="4"/>
      <c r="O395" s="4"/>
      <c r="P395" s="103"/>
      <c r="Q395" s="104"/>
      <c r="R395" s="100"/>
      <c r="S395" s="100"/>
      <c r="T395" s="65"/>
      <c r="U395" s="100"/>
      <c r="V395" s="100"/>
      <c r="W395" s="63"/>
      <c r="X395" s="63"/>
      <c r="Y395" s="63"/>
      <c r="Z395" s="63"/>
      <c r="AA395" s="65"/>
      <c r="AB395" s="65"/>
      <c r="AC395" s="65"/>
      <c r="AD395" s="65"/>
      <c r="AE395" s="65"/>
      <c r="AF395" s="100"/>
      <c r="AG395" s="100"/>
      <c r="AH395" s="65"/>
      <c r="AI395" s="57" t="str">
        <f t="shared" si="144"/>
        <v/>
      </c>
      <c r="AJ395" s="57" t="str">
        <f t="shared" si="145"/>
        <v/>
      </c>
      <c r="AK395" s="57" t="str">
        <f t="shared" si="146"/>
        <v/>
      </c>
      <c r="AL395" s="57" t="str">
        <f t="shared" si="147"/>
        <v/>
      </c>
      <c r="AM395" s="57" t="str">
        <f t="shared" si="148"/>
        <v/>
      </c>
      <c r="AN395" s="58" t="str">
        <f>IF(AM395&lt;'Patient Data'!$BG$4,"Labs complete w/in 45 minutes","")</f>
        <v/>
      </c>
      <c r="AO395" s="57" t="str">
        <f t="shared" si="149"/>
        <v/>
      </c>
      <c r="AP395" s="58" t="str">
        <f>IF(AO395&lt;'Patient Data'!$BI$4,"tPA w/in 60 minutes","")</f>
        <v/>
      </c>
      <c r="AQ395" s="58" t="str">
        <f>IF(BM395&lt;'Patient Data'!$BM$4,"tPA w/in 3 hours","")</f>
        <v/>
      </c>
      <c r="AR395" s="58" t="str">
        <f>IF(BF395&lt;'Patient Data'!$BF$4,"LSN within 3.5 hours","")</f>
        <v/>
      </c>
      <c r="AS395" s="58" t="str">
        <f t="shared" si="150"/>
        <v>-0-0-2-26-391</v>
      </c>
      <c r="AT395" s="57" t="str">
        <f t="shared" si="154"/>
        <v/>
      </c>
      <c r="AU395" s="57" t="str">
        <f t="shared" si="155"/>
        <v/>
      </c>
      <c r="AV395" s="57" t="str">
        <f t="shared" si="156"/>
        <v/>
      </c>
      <c r="AW395" s="57" t="str">
        <f t="shared" si="157"/>
        <v/>
      </c>
      <c r="AX395" s="57" t="str">
        <f t="shared" si="158"/>
        <v/>
      </c>
      <c r="AY395" s="57" t="str">
        <f t="shared" si="159"/>
        <v/>
      </c>
      <c r="AZ395" s="57" t="str">
        <f t="shared" si="160"/>
        <v/>
      </c>
      <c r="BA395" s="57" t="str">
        <f t="shared" si="161"/>
        <v/>
      </c>
      <c r="BB395" s="57" t="str">
        <f t="shared" si="162"/>
        <v/>
      </c>
      <c r="BC395" s="57" t="str">
        <f t="shared" si="163"/>
        <v/>
      </c>
      <c r="BD395" s="57" t="str">
        <f t="shared" si="164"/>
        <v/>
      </c>
      <c r="BE395" s="57" t="str">
        <f t="shared" si="165"/>
        <v/>
      </c>
      <c r="BF395" s="17" t="str">
        <f t="shared" si="151"/>
        <v/>
      </c>
      <c r="BG395" s="17" t="str">
        <f>IF(N395="","",AM395-'Patient Data'!$BG$4)</f>
        <v/>
      </c>
      <c r="BH395" s="18"/>
      <c r="BI395" s="17" t="str">
        <f>IF(O395="","",AO395-'Patient Data'!$BI$4)</f>
        <v/>
      </c>
      <c r="BK395" s="18"/>
      <c r="BL395" s="17" t="str">
        <f t="shared" si="152"/>
        <v/>
      </c>
      <c r="BM395" s="17" t="str">
        <f t="shared" si="153"/>
        <v/>
      </c>
      <c r="BN395" s="18"/>
    </row>
    <row r="396" spans="1:66" s="12" customFormat="1" ht="38.25" customHeight="1" thickBot="1">
      <c r="A396" s="47">
        <f t="shared" si="166"/>
        <v>0</v>
      </c>
      <c r="B396" s="47" t="str">
        <f t="shared" si="167"/>
        <v>2-26</v>
      </c>
      <c r="C396" s="32"/>
      <c r="D396" s="84" t="str">
        <f>$A396&amp;"-"&amp;$B396&amp;"-"&amp;TEXT(ROWS(D$5:D396),"000")</f>
        <v>0-2-26-392</v>
      </c>
      <c r="E396" s="101"/>
      <c r="F396" s="4"/>
      <c r="G396" s="4"/>
      <c r="H396" s="4"/>
      <c r="I396" s="4"/>
      <c r="J396" s="4"/>
      <c r="K396" s="102"/>
      <c r="L396" s="4"/>
      <c r="M396" s="4"/>
      <c r="N396" s="4"/>
      <c r="O396" s="4"/>
      <c r="P396" s="103"/>
      <c r="Q396" s="104"/>
      <c r="R396" s="100"/>
      <c r="S396" s="100"/>
      <c r="T396" s="65"/>
      <c r="U396" s="100"/>
      <c r="V396" s="100"/>
      <c r="W396" s="63"/>
      <c r="X396" s="63"/>
      <c r="Y396" s="63"/>
      <c r="Z396" s="63"/>
      <c r="AA396" s="65"/>
      <c r="AB396" s="65"/>
      <c r="AC396" s="65"/>
      <c r="AD396" s="65"/>
      <c r="AE396" s="65"/>
      <c r="AF396" s="100"/>
      <c r="AG396" s="100"/>
      <c r="AH396" s="65"/>
      <c r="AI396" s="57" t="str">
        <f t="shared" si="144"/>
        <v/>
      </c>
      <c r="AJ396" s="57" t="str">
        <f t="shared" si="145"/>
        <v/>
      </c>
      <c r="AK396" s="57" t="str">
        <f t="shared" si="146"/>
        <v/>
      </c>
      <c r="AL396" s="57" t="str">
        <f t="shared" si="147"/>
        <v/>
      </c>
      <c r="AM396" s="57" t="str">
        <f t="shared" si="148"/>
        <v/>
      </c>
      <c r="AN396" s="58" t="str">
        <f>IF(AM396&lt;'Patient Data'!$BG$4,"Labs complete w/in 45 minutes","")</f>
        <v/>
      </c>
      <c r="AO396" s="57" t="str">
        <f t="shared" si="149"/>
        <v/>
      </c>
      <c r="AP396" s="58" t="str">
        <f>IF(AO396&lt;'Patient Data'!$BI$4,"tPA w/in 60 minutes","")</f>
        <v/>
      </c>
      <c r="AQ396" s="58" t="str">
        <f>IF(BM396&lt;'Patient Data'!$BM$4,"tPA w/in 3 hours","")</f>
        <v/>
      </c>
      <c r="AR396" s="58" t="str">
        <f>IF(BF396&lt;'Patient Data'!$BF$4,"LSN within 3.5 hours","")</f>
        <v/>
      </c>
      <c r="AS396" s="58" t="str">
        <f t="shared" si="150"/>
        <v>-0-0-2-26-392</v>
      </c>
      <c r="AT396" s="57" t="str">
        <f t="shared" si="154"/>
        <v/>
      </c>
      <c r="AU396" s="57" t="str">
        <f t="shared" si="155"/>
        <v/>
      </c>
      <c r="AV396" s="57" t="str">
        <f t="shared" si="156"/>
        <v/>
      </c>
      <c r="AW396" s="57" t="str">
        <f t="shared" si="157"/>
        <v/>
      </c>
      <c r="AX396" s="57" t="str">
        <f t="shared" si="158"/>
        <v/>
      </c>
      <c r="AY396" s="57" t="str">
        <f t="shared" si="159"/>
        <v/>
      </c>
      <c r="AZ396" s="57" t="str">
        <f t="shared" si="160"/>
        <v/>
      </c>
      <c r="BA396" s="57" t="str">
        <f t="shared" si="161"/>
        <v/>
      </c>
      <c r="BB396" s="57" t="str">
        <f t="shared" si="162"/>
        <v/>
      </c>
      <c r="BC396" s="57" t="str">
        <f t="shared" si="163"/>
        <v/>
      </c>
      <c r="BD396" s="57" t="str">
        <f t="shared" si="164"/>
        <v/>
      </c>
      <c r="BE396" s="57" t="str">
        <f t="shared" si="165"/>
        <v/>
      </c>
      <c r="BF396" s="17" t="str">
        <f t="shared" si="151"/>
        <v/>
      </c>
      <c r="BG396" s="17" t="str">
        <f>IF(N396="","",AM396-'Patient Data'!$BG$4)</f>
        <v/>
      </c>
      <c r="BH396" s="18"/>
      <c r="BI396" s="17" t="str">
        <f>IF(O396="","",AO396-'Patient Data'!$BI$4)</f>
        <v/>
      </c>
      <c r="BK396" s="18"/>
      <c r="BL396" s="17" t="str">
        <f t="shared" si="152"/>
        <v/>
      </c>
      <c r="BM396" s="17" t="str">
        <f t="shared" si="153"/>
        <v/>
      </c>
      <c r="BN396" s="18"/>
    </row>
    <row r="397" spans="1:66" s="12" customFormat="1" ht="38.25" customHeight="1" thickBot="1">
      <c r="A397" s="47">
        <f t="shared" si="166"/>
        <v>0</v>
      </c>
      <c r="B397" s="47" t="str">
        <f t="shared" si="167"/>
        <v>2-26</v>
      </c>
      <c r="C397" s="32"/>
      <c r="D397" s="84" t="str">
        <f>$A397&amp;"-"&amp;$B397&amp;"-"&amp;TEXT(ROWS(D$5:D397),"000")</f>
        <v>0-2-26-393</v>
      </c>
      <c r="E397" s="101"/>
      <c r="F397" s="4"/>
      <c r="G397" s="4"/>
      <c r="H397" s="4"/>
      <c r="I397" s="4"/>
      <c r="J397" s="4"/>
      <c r="K397" s="102"/>
      <c r="L397" s="4"/>
      <c r="M397" s="4"/>
      <c r="N397" s="4"/>
      <c r="O397" s="4"/>
      <c r="P397" s="103"/>
      <c r="Q397" s="104"/>
      <c r="R397" s="100"/>
      <c r="S397" s="100"/>
      <c r="T397" s="65"/>
      <c r="U397" s="100"/>
      <c r="V397" s="100"/>
      <c r="W397" s="63"/>
      <c r="X397" s="63"/>
      <c r="Y397" s="63"/>
      <c r="Z397" s="63"/>
      <c r="AA397" s="65"/>
      <c r="AB397" s="65"/>
      <c r="AC397" s="65"/>
      <c r="AD397" s="65"/>
      <c r="AE397" s="65"/>
      <c r="AF397" s="100"/>
      <c r="AG397" s="100"/>
      <c r="AH397" s="65"/>
      <c r="AI397" s="57" t="str">
        <f t="shared" si="144"/>
        <v/>
      </c>
      <c r="AJ397" s="57" t="str">
        <f t="shared" si="145"/>
        <v/>
      </c>
      <c r="AK397" s="57" t="str">
        <f t="shared" si="146"/>
        <v/>
      </c>
      <c r="AL397" s="57" t="str">
        <f t="shared" si="147"/>
        <v/>
      </c>
      <c r="AM397" s="57" t="str">
        <f t="shared" si="148"/>
        <v/>
      </c>
      <c r="AN397" s="58" t="str">
        <f>IF(AM397&lt;'Patient Data'!$BG$4,"Labs complete w/in 45 minutes","")</f>
        <v/>
      </c>
      <c r="AO397" s="57" t="str">
        <f t="shared" si="149"/>
        <v/>
      </c>
      <c r="AP397" s="58" t="str">
        <f>IF(AO397&lt;'Patient Data'!$BI$4,"tPA w/in 60 minutes","")</f>
        <v/>
      </c>
      <c r="AQ397" s="58" t="str">
        <f>IF(BM397&lt;'Patient Data'!$BM$4,"tPA w/in 3 hours","")</f>
        <v/>
      </c>
      <c r="AR397" s="58" t="str">
        <f>IF(BF397&lt;'Patient Data'!$BF$4,"LSN within 3.5 hours","")</f>
        <v/>
      </c>
      <c r="AS397" s="58" t="str">
        <f t="shared" si="150"/>
        <v>-0-0-2-26-393</v>
      </c>
      <c r="AT397" s="57" t="str">
        <f t="shared" si="154"/>
        <v/>
      </c>
      <c r="AU397" s="57" t="str">
        <f t="shared" si="155"/>
        <v/>
      </c>
      <c r="AV397" s="57" t="str">
        <f t="shared" si="156"/>
        <v/>
      </c>
      <c r="AW397" s="57" t="str">
        <f t="shared" si="157"/>
        <v/>
      </c>
      <c r="AX397" s="57" t="str">
        <f t="shared" si="158"/>
        <v/>
      </c>
      <c r="AY397" s="57" t="str">
        <f t="shared" si="159"/>
        <v/>
      </c>
      <c r="AZ397" s="57" t="str">
        <f t="shared" si="160"/>
        <v/>
      </c>
      <c r="BA397" s="57" t="str">
        <f t="shared" si="161"/>
        <v/>
      </c>
      <c r="BB397" s="57" t="str">
        <f t="shared" si="162"/>
        <v/>
      </c>
      <c r="BC397" s="57" t="str">
        <f t="shared" si="163"/>
        <v/>
      </c>
      <c r="BD397" s="57" t="str">
        <f t="shared" si="164"/>
        <v/>
      </c>
      <c r="BE397" s="57" t="str">
        <f t="shared" si="165"/>
        <v/>
      </c>
      <c r="BF397" s="17" t="str">
        <f t="shared" si="151"/>
        <v/>
      </c>
      <c r="BG397" s="17" t="str">
        <f>IF(N397="","",AM397-'Patient Data'!$BG$4)</f>
        <v/>
      </c>
      <c r="BH397" s="18"/>
      <c r="BI397" s="17" t="str">
        <f>IF(O397="","",AO397-'Patient Data'!$BI$4)</f>
        <v/>
      </c>
      <c r="BK397" s="18"/>
      <c r="BL397" s="17" t="str">
        <f t="shared" si="152"/>
        <v/>
      </c>
      <c r="BM397" s="17" t="str">
        <f t="shared" si="153"/>
        <v/>
      </c>
      <c r="BN397" s="18"/>
    </row>
    <row r="398" spans="1:66" s="12" customFormat="1" ht="38.25" customHeight="1" thickBot="1">
      <c r="A398" s="47">
        <f t="shared" si="166"/>
        <v>0</v>
      </c>
      <c r="B398" s="47" t="str">
        <f t="shared" si="167"/>
        <v>2-26</v>
      </c>
      <c r="C398" s="32"/>
      <c r="D398" s="84" t="str">
        <f>$A398&amp;"-"&amp;$B398&amp;"-"&amp;TEXT(ROWS(D$5:D398),"000")</f>
        <v>0-2-26-394</v>
      </c>
      <c r="E398" s="101"/>
      <c r="F398" s="4"/>
      <c r="G398" s="4"/>
      <c r="H398" s="4"/>
      <c r="I398" s="4"/>
      <c r="J398" s="4"/>
      <c r="K398" s="102"/>
      <c r="L398" s="4"/>
      <c r="M398" s="4"/>
      <c r="N398" s="4"/>
      <c r="O398" s="4"/>
      <c r="P398" s="103"/>
      <c r="Q398" s="104"/>
      <c r="R398" s="100"/>
      <c r="S398" s="100"/>
      <c r="T398" s="65"/>
      <c r="U398" s="100"/>
      <c r="V398" s="100"/>
      <c r="W398" s="63"/>
      <c r="X398" s="63"/>
      <c r="Y398" s="63"/>
      <c r="Z398" s="63"/>
      <c r="AA398" s="65"/>
      <c r="AB398" s="65"/>
      <c r="AC398" s="65"/>
      <c r="AD398" s="65"/>
      <c r="AE398" s="65"/>
      <c r="AF398" s="100"/>
      <c r="AG398" s="100"/>
      <c r="AH398" s="65"/>
      <c r="AI398" s="57" t="str">
        <f t="shared" si="144"/>
        <v/>
      </c>
      <c r="AJ398" s="57" t="str">
        <f t="shared" si="145"/>
        <v/>
      </c>
      <c r="AK398" s="57" t="str">
        <f t="shared" si="146"/>
        <v/>
      </c>
      <c r="AL398" s="57" t="str">
        <f t="shared" si="147"/>
        <v/>
      </c>
      <c r="AM398" s="57" t="str">
        <f t="shared" si="148"/>
        <v/>
      </c>
      <c r="AN398" s="58" t="str">
        <f>IF(AM398&lt;'Patient Data'!$BG$4,"Labs complete w/in 45 minutes","")</f>
        <v/>
      </c>
      <c r="AO398" s="57" t="str">
        <f t="shared" si="149"/>
        <v/>
      </c>
      <c r="AP398" s="58" t="str">
        <f>IF(AO398&lt;'Patient Data'!$BI$4,"tPA w/in 60 minutes","")</f>
        <v/>
      </c>
      <c r="AQ398" s="58" t="str">
        <f>IF(BM398&lt;'Patient Data'!$BM$4,"tPA w/in 3 hours","")</f>
        <v/>
      </c>
      <c r="AR398" s="58" t="str">
        <f>IF(BF398&lt;'Patient Data'!$BF$4,"LSN within 3.5 hours","")</f>
        <v/>
      </c>
      <c r="AS398" s="58" t="str">
        <f t="shared" si="150"/>
        <v>-0-0-2-26-394</v>
      </c>
      <c r="AT398" s="57" t="str">
        <f t="shared" si="154"/>
        <v/>
      </c>
      <c r="AU398" s="57" t="str">
        <f t="shared" si="155"/>
        <v/>
      </c>
      <c r="AV398" s="57" t="str">
        <f t="shared" si="156"/>
        <v/>
      </c>
      <c r="AW398" s="57" t="str">
        <f t="shared" si="157"/>
        <v/>
      </c>
      <c r="AX398" s="57" t="str">
        <f t="shared" si="158"/>
        <v/>
      </c>
      <c r="AY398" s="57" t="str">
        <f t="shared" si="159"/>
        <v/>
      </c>
      <c r="AZ398" s="57" t="str">
        <f t="shared" si="160"/>
        <v/>
      </c>
      <c r="BA398" s="57" t="str">
        <f t="shared" si="161"/>
        <v/>
      </c>
      <c r="BB398" s="57" t="str">
        <f t="shared" si="162"/>
        <v/>
      </c>
      <c r="BC398" s="57" t="str">
        <f t="shared" si="163"/>
        <v/>
      </c>
      <c r="BD398" s="57" t="str">
        <f t="shared" si="164"/>
        <v/>
      </c>
      <c r="BE398" s="57" t="str">
        <f t="shared" si="165"/>
        <v/>
      </c>
      <c r="BF398" s="17" t="str">
        <f t="shared" si="151"/>
        <v/>
      </c>
      <c r="BG398" s="17" t="str">
        <f>IF(N398="","",AM398-'Patient Data'!$BG$4)</f>
        <v/>
      </c>
      <c r="BH398" s="18"/>
      <c r="BI398" s="17" t="str">
        <f>IF(O398="","",AO398-'Patient Data'!$BI$4)</f>
        <v/>
      </c>
      <c r="BK398" s="18"/>
      <c r="BL398" s="17" t="str">
        <f t="shared" si="152"/>
        <v/>
      </c>
      <c r="BM398" s="17" t="str">
        <f t="shared" si="153"/>
        <v/>
      </c>
      <c r="BN398" s="18"/>
    </row>
    <row r="399" spans="1:66" s="12" customFormat="1" ht="38.25" customHeight="1" thickBot="1">
      <c r="A399" s="47">
        <f t="shared" si="166"/>
        <v>0</v>
      </c>
      <c r="B399" s="47" t="str">
        <f t="shared" si="167"/>
        <v>2-26</v>
      </c>
      <c r="C399" s="32"/>
      <c r="D399" s="84" t="str">
        <f>$A399&amp;"-"&amp;$B399&amp;"-"&amp;TEXT(ROWS(D$5:D399),"000")</f>
        <v>0-2-26-395</v>
      </c>
      <c r="E399" s="101"/>
      <c r="F399" s="4"/>
      <c r="G399" s="4"/>
      <c r="H399" s="4"/>
      <c r="I399" s="4"/>
      <c r="J399" s="4"/>
      <c r="K399" s="102"/>
      <c r="L399" s="4"/>
      <c r="M399" s="4"/>
      <c r="N399" s="4"/>
      <c r="O399" s="4"/>
      <c r="P399" s="103"/>
      <c r="Q399" s="104"/>
      <c r="R399" s="100"/>
      <c r="S399" s="100"/>
      <c r="T399" s="65"/>
      <c r="U399" s="100"/>
      <c r="V399" s="100"/>
      <c r="W399" s="63"/>
      <c r="X399" s="63"/>
      <c r="Y399" s="63"/>
      <c r="Z399" s="63"/>
      <c r="AA399" s="65"/>
      <c r="AB399" s="65"/>
      <c r="AC399" s="65"/>
      <c r="AD399" s="65"/>
      <c r="AE399" s="65"/>
      <c r="AF399" s="100"/>
      <c r="AG399" s="100"/>
      <c r="AH399" s="65"/>
      <c r="AI399" s="57" t="str">
        <f t="shared" si="144"/>
        <v/>
      </c>
      <c r="AJ399" s="57" t="str">
        <f t="shared" si="145"/>
        <v/>
      </c>
      <c r="AK399" s="57" t="str">
        <f t="shared" si="146"/>
        <v/>
      </c>
      <c r="AL399" s="57" t="str">
        <f t="shared" si="147"/>
        <v/>
      </c>
      <c r="AM399" s="57" t="str">
        <f t="shared" si="148"/>
        <v/>
      </c>
      <c r="AN399" s="58" t="str">
        <f>IF(AM399&lt;'Patient Data'!$BG$4,"Labs complete w/in 45 minutes","")</f>
        <v/>
      </c>
      <c r="AO399" s="57" t="str">
        <f t="shared" si="149"/>
        <v/>
      </c>
      <c r="AP399" s="58" t="str">
        <f>IF(AO399&lt;'Patient Data'!$BI$4,"tPA w/in 60 minutes","")</f>
        <v/>
      </c>
      <c r="AQ399" s="58" t="str">
        <f>IF(BM399&lt;'Patient Data'!$BM$4,"tPA w/in 3 hours","")</f>
        <v/>
      </c>
      <c r="AR399" s="58" t="str">
        <f>IF(BF399&lt;'Patient Data'!$BF$4,"LSN within 3.5 hours","")</f>
        <v/>
      </c>
      <c r="AS399" s="58" t="str">
        <f t="shared" si="150"/>
        <v>-0-0-2-26-395</v>
      </c>
      <c r="AT399" s="57" t="str">
        <f t="shared" si="154"/>
        <v/>
      </c>
      <c r="AU399" s="57" t="str">
        <f t="shared" si="155"/>
        <v/>
      </c>
      <c r="AV399" s="57" t="str">
        <f t="shared" si="156"/>
        <v/>
      </c>
      <c r="AW399" s="57" t="str">
        <f t="shared" si="157"/>
        <v/>
      </c>
      <c r="AX399" s="57" t="str">
        <f t="shared" si="158"/>
        <v/>
      </c>
      <c r="AY399" s="57" t="str">
        <f t="shared" si="159"/>
        <v/>
      </c>
      <c r="AZ399" s="57" t="str">
        <f t="shared" si="160"/>
        <v/>
      </c>
      <c r="BA399" s="57" t="str">
        <f t="shared" si="161"/>
        <v/>
      </c>
      <c r="BB399" s="57" t="str">
        <f t="shared" si="162"/>
        <v/>
      </c>
      <c r="BC399" s="57" t="str">
        <f t="shared" si="163"/>
        <v/>
      </c>
      <c r="BD399" s="57" t="str">
        <f t="shared" si="164"/>
        <v/>
      </c>
      <c r="BE399" s="57" t="str">
        <f t="shared" si="165"/>
        <v/>
      </c>
      <c r="BF399" s="17" t="str">
        <f t="shared" si="151"/>
        <v/>
      </c>
      <c r="BG399" s="17" t="str">
        <f>IF(N399="","",AM399-'Patient Data'!$BG$4)</f>
        <v/>
      </c>
      <c r="BH399" s="18"/>
      <c r="BI399" s="17" t="str">
        <f>IF(O399="","",AO399-'Patient Data'!$BI$4)</f>
        <v/>
      </c>
      <c r="BK399" s="18"/>
      <c r="BL399" s="17" t="str">
        <f t="shared" si="152"/>
        <v/>
      </c>
      <c r="BM399" s="17" t="str">
        <f t="shared" si="153"/>
        <v/>
      </c>
      <c r="BN399" s="18"/>
    </row>
    <row r="400" spans="1:66" s="12" customFormat="1" ht="38.25" customHeight="1" thickBot="1">
      <c r="A400" s="47">
        <f t="shared" si="166"/>
        <v>0</v>
      </c>
      <c r="B400" s="47" t="str">
        <f t="shared" si="167"/>
        <v>2-26</v>
      </c>
      <c r="C400" s="32"/>
      <c r="D400" s="84" t="str">
        <f>$A400&amp;"-"&amp;$B400&amp;"-"&amp;TEXT(ROWS(D$5:D400),"000")</f>
        <v>0-2-26-396</v>
      </c>
      <c r="E400" s="101"/>
      <c r="F400" s="4"/>
      <c r="G400" s="4"/>
      <c r="H400" s="4"/>
      <c r="I400" s="4"/>
      <c r="J400" s="4"/>
      <c r="K400" s="102"/>
      <c r="L400" s="4"/>
      <c r="M400" s="4"/>
      <c r="N400" s="4"/>
      <c r="O400" s="4"/>
      <c r="P400" s="103"/>
      <c r="Q400" s="104"/>
      <c r="R400" s="100"/>
      <c r="S400" s="100"/>
      <c r="T400" s="65"/>
      <c r="U400" s="100"/>
      <c r="V400" s="100"/>
      <c r="W400" s="63"/>
      <c r="X400" s="63"/>
      <c r="Y400" s="63"/>
      <c r="Z400" s="63"/>
      <c r="AA400" s="65"/>
      <c r="AB400" s="65"/>
      <c r="AC400" s="65"/>
      <c r="AD400" s="65"/>
      <c r="AE400" s="65"/>
      <c r="AF400" s="100"/>
      <c r="AG400" s="100"/>
      <c r="AH400" s="65"/>
      <c r="AI400" s="57" t="str">
        <f t="shared" si="144"/>
        <v/>
      </c>
      <c r="AJ400" s="57" t="str">
        <f t="shared" si="145"/>
        <v/>
      </c>
      <c r="AK400" s="57" t="str">
        <f t="shared" si="146"/>
        <v/>
      </c>
      <c r="AL400" s="57" t="str">
        <f t="shared" si="147"/>
        <v/>
      </c>
      <c r="AM400" s="57" t="str">
        <f t="shared" si="148"/>
        <v/>
      </c>
      <c r="AN400" s="58" t="str">
        <f>IF(AM400&lt;'Patient Data'!$BG$4,"Labs complete w/in 45 minutes","")</f>
        <v/>
      </c>
      <c r="AO400" s="57" t="str">
        <f t="shared" si="149"/>
        <v/>
      </c>
      <c r="AP400" s="58" t="str">
        <f>IF(AO400&lt;'Patient Data'!$BI$4,"tPA w/in 60 minutes","")</f>
        <v/>
      </c>
      <c r="AQ400" s="58" t="str">
        <f>IF(BM400&lt;'Patient Data'!$BM$4,"tPA w/in 3 hours","")</f>
        <v/>
      </c>
      <c r="AR400" s="58" t="str">
        <f>IF(BF400&lt;'Patient Data'!$BF$4,"LSN within 3.5 hours","")</f>
        <v/>
      </c>
      <c r="AS400" s="58" t="str">
        <f t="shared" si="150"/>
        <v>-0-0-2-26-396</v>
      </c>
      <c r="AT400" s="57" t="str">
        <f t="shared" si="154"/>
        <v/>
      </c>
      <c r="AU400" s="57" t="str">
        <f t="shared" si="155"/>
        <v/>
      </c>
      <c r="AV400" s="57" t="str">
        <f t="shared" si="156"/>
        <v/>
      </c>
      <c r="AW400" s="57" t="str">
        <f t="shared" si="157"/>
        <v/>
      </c>
      <c r="AX400" s="57" t="str">
        <f t="shared" si="158"/>
        <v/>
      </c>
      <c r="AY400" s="57" t="str">
        <f t="shared" si="159"/>
        <v/>
      </c>
      <c r="AZ400" s="57" t="str">
        <f t="shared" si="160"/>
        <v/>
      </c>
      <c r="BA400" s="57" t="str">
        <f t="shared" si="161"/>
        <v/>
      </c>
      <c r="BB400" s="57" t="str">
        <f t="shared" si="162"/>
        <v/>
      </c>
      <c r="BC400" s="57" t="str">
        <f t="shared" si="163"/>
        <v/>
      </c>
      <c r="BD400" s="57" t="str">
        <f t="shared" si="164"/>
        <v/>
      </c>
      <c r="BE400" s="57" t="str">
        <f t="shared" si="165"/>
        <v/>
      </c>
      <c r="BF400" s="17" t="str">
        <f t="shared" si="151"/>
        <v/>
      </c>
      <c r="BG400" s="17" t="str">
        <f>IF(N400="","",AM400-'Patient Data'!$BG$4)</f>
        <v/>
      </c>
      <c r="BH400" s="18"/>
      <c r="BI400" s="17" t="str">
        <f>IF(O400="","",AO400-'Patient Data'!$BI$4)</f>
        <v/>
      </c>
      <c r="BK400" s="18"/>
      <c r="BL400" s="17" t="str">
        <f t="shared" si="152"/>
        <v/>
      </c>
      <c r="BM400" s="17" t="str">
        <f t="shared" si="153"/>
        <v/>
      </c>
      <c r="BN400" s="18"/>
    </row>
    <row r="401" spans="1:66" s="12" customFormat="1" ht="38.25" customHeight="1" thickBot="1">
      <c r="A401" s="47">
        <f t="shared" si="166"/>
        <v>0</v>
      </c>
      <c r="B401" s="47" t="str">
        <f t="shared" si="167"/>
        <v>2-26</v>
      </c>
      <c r="C401" s="32"/>
      <c r="D401" s="84" t="str">
        <f>$A401&amp;"-"&amp;$B401&amp;"-"&amp;TEXT(ROWS(D$5:D401),"000")</f>
        <v>0-2-26-397</v>
      </c>
      <c r="E401" s="101"/>
      <c r="F401" s="4"/>
      <c r="G401" s="4"/>
      <c r="H401" s="4"/>
      <c r="I401" s="4"/>
      <c r="J401" s="4"/>
      <c r="K401" s="102"/>
      <c r="L401" s="4"/>
      <c r="M401" s="4"/>
      <c r="N401" s="4"/>
      <c r="O401" s="4"/>
      <c r="P401" s="103"/>
      <c r="Q401" s="104"/>
      <c r="R401" s="100"/>
      <c r="S401" s="100"/>
      <c r="T401" s="65"/>
      <c r="U401" s="100"/>
      <c r="V401" s="100"/>
      <c r="W401" s="63"/>
      <c r="X401" s="63"/>
      <c r="Y401" s="63"/>
      <c r="Z401" s="63"/>
      <c r="AA401" s="65"/>
      <c r="AB401" s="65"/>
      <c r="AC401" s="65"/>
      <c r="AD401" s="65"/>
      <c r="AE401" s="65"/>
      <c r="AF401" s="100"/>
      <c r="AG401" s="100"/>
      <c r="AH401" s="65"/>
      <c r="AI401" s="57" t="str">
        <f t="shared" si="144"/>
        <v/>
      </c>
      <c r="AJ401" s="57" t="str">
        <f t="shared" si="145"/>
        <v/>
      </c>
      <c r="AK401" s="57" t="str">
        <f t="shared" si="146"/>
        <v/>
      </c>
      <c r="AL401" s="57" t="str">
        <f t="shared" si="147"/>
        <v/>
      </c>
      <c r="AM401" s="57" t="str">
        <f t="shared" si="148"/>
        <v/>
      </c>
      <c r="AN401" s="58" t="str">
        <f>IF(AM401&lt;'Patient Data'!$BG$4,"Labs complete w/in 45 minutes","")</f>
        <v/>
      </c>
      <c r="AO401" s="57" t="str">
        <f t="shared" si="149"/>
        <v/>
      </c>
      <c r="AP401" s="58" t="str">
        <f>IF(AO401&lt;'Patient Data'!$BI$4,"tPA w/in 60 minutes","")</f>
        <v/>
      </c>
      <c r="AQ401" s="58" t="str">
        <f>IF(BM401&lt;'Patient Data'!$BM$4,"tPA w/in 3 hours","")</f>
        <v/>
      </c>
      <c r="AR401" s="58" t="str">
        <f>IF(BF401&lt;'Patient Data'!$BF$4,"LSN within 3.5 hours","")</f>
        <v/>
      </c>
      <c r="AS401" s="58" t="str">
        <f t="shared" si="150"/>
        <v>-0-0-2-26-397</v>
      </c>
      <c r="AT401" s="57" t="str">
        <f t="shared" si="154"/>
        <v/>
      </c>
      <c r="AU401" s="57" t="str">
        <f t="shared" si="155"/>
        <v/>
      </c>
      <c r="AV401" s="57" t="str">
        <f t="shared" si="156"/>
        <v/>
      </c>
      <c r="AW401" s="57" t="str">
        <f t="shared" si="157"/>
        <v/>
      </c>
      <c r="AX401" s="57" t="str">
        <f t="shared" si="158"/>
        <v/>
      </c>
      <c r="AY401" s="57" t="str">
        <f t="shared" si="159"/>
        <v/>
      </c>
      <c r="AZ401" s="57" t="str">
        <f t="shared" si="160"/>
        <v/>
      </c>
      <c r="BA401" s="57" t="str">
        <f t="shared" si="161"/>
        <v/>
      </c>
      <c r="BB401" s="57" t="str">
        <f t="shared" si="162"/>
        <v/>
      </c>
      <c r="BC401" s="57" t="str">
        <f t="shared" si="163"/>
        <v/>
      </c>
      <c r="BD401" s="57" t="str">
        <f t="shared" si="164"/>
        <v/>
      </c>
      <c r="BE401" s="57" t="str">
        <f t="shared" si="165"/>
        <v/>
      </c>
      <c r="BF401" s="17" t="str">
        <f t="shared" si="151"/>
        <v/>
      </c>
      <c r="BG401" s="17" t="str">
        <f>IF(N401="","",AM401-'Patient Data'!$BG$4)</f>
        <v/>
      </c>
      <c r="BH401" s="18"/>
      <c r="BI401" s="17" t="str">
        <f>IF(O401="","",AO401-'Patient Data'!$BI$4)</f>
        <v/>
      </c>
      <c r="BK401" s="18"/>
      <c r="BL401" s="17" t="str">
        <f t="shared" si="152"/>
        <v/>
      </c>
      <c r="BM401" s="17" t="str">
        <f t="shared" si="153"/>
        <v/>
      </c>
      <c r="BN401" s="18"/>
    </row>
    <row r="402" spans="1:66" s="12" customFormat="1" ht="38.25" customHeight="1" thickBot="1">
      <c r="A402" s="47">
        <f t="shared" si="166"/>
        <v>0</v>
      </c>
      <c r="B402" s="47" t="str">
        <f t="shared" si="167"/>
        <v>2-26</v>
      </c>
      <c r="C402" s="32"/>
      <c r="D402" s="84" t="str">
        <f>$A402&amp;"-"&amp;$B402&amp;"-"&amp;TEXT(ROWS(D$5:D402),"000")</f>
        <v>0-2-26-398</v>
      </c>
      <c r="E402" s="101"/>
      <c r="F402" s="4"/>
      <c r="G402" s="4"/>
      <c r="H402" s="4"/>
      <c r="I402" s="4"/>
      <c r="J402" s="4"/>
      <c r="K402" s="102"/>
      <c r="L402" s="4"/>
      <c r="M402" s="4"/>
      <c r="N402" s="4"/>
      <c r="O402" s="4"/>
      <c r="P402" s="103"/>
      <c r="Q402" s="104"/>
      <c r="R402" s="100"/>
      <c r="S402" s="100"/>
      <c r="T402" s="65"/>
      <c r="U402" s="100"/>
      <c r="V402" s="100"/>
      <c r="W402" s="63"/>
      <c r="X402" s="63"/>
      <c r="Y402" s="63"/>
      <c r="Z402" s="63"/>
      <c r="AA402" s="65"/>
      <c r="AB402" s="65"/>
      <c r="AC402" s="65"/>
      <c r="AD402" s="65"/>
      <c r="AE402" s="65"/>
      <c r="AF402" s="100"/>
      <c r="AG402" s="100"/>
      <c r="AH402" s="65"/>
      <c r="AI402" s="57" t="str">
        <f t="shared" si="144"/>
        <v/>
      </c>
      <c r="AJ402" s="57" t="str">
        <f t="shared" si="145"/>
        <v/>
      </c>
      <c r="AK402" s="57" t="str">
        <f t="shared" si="146"/>
        <v/>
      </c>
      <c r="AL402" s="57" t="str">
        <f t="shared" si="147"/>
        <v/>
      </c>
      <c r="AM402" s="57" t="str">
        <f t="shared" si="148"/>
        <v/>
      </c>
      <c r="AN402" s="58" t="str">
        <f>IF(AM402&lt;'Patient Data'!$BG$4,"Labs complete w/in 45 minutes","")</f>
        <v/>
      </c>
      <c r="AO402" s="57" t="str">
        <f t="shared" si="149"/>
        <v/>
      </c>
      <c r="AP402" s="58" t="str">
        <f>IF(AO402&lt;'Patient Data'!$BI$4,"tPA w/in 60 minutes","")</f>
        <v/>
      </c>
      <c r="AQ402" s="58" t="str">
        <f>IF(BM402&lt;'Patient Data'!$BM$4,"tPA w/in 3 hours","")</f>
        <v/>
      </c>
      <c r="AR402" s="58" t="str">
        <f>IF(BF402&lt;'Patient Data'!$BF$4,"LSN within 3.5 hours","")</f>
        <v/>
      </c>
      <c r="AS402" s="58" t="str">
        <f t="shared" si="150"/>
        <v>-0-0-2-26-398</v>
      </c>
      <c r="AT402" s="57" t="str">
        <f t="shared" si="154"/>
        <v/>
      </c>
      <c r="AU402" s="57" t="str">
        <f t="shared" si="155"/>
        <v/>
      </c>
      <c r="AV402" s="57" t="str">
        <f t="shared" si="156"/>
        <v/>
      </c>
      <c r="AW402" s="57" t="str">
        <f t="shared" si="157"/>
        <v/>
      </c>
      <c r="AX402" s="57" t="str">
        <f t="shared" si="158"/>
        <v/>
      </c>
      <c r="AY402" s="57" t="str">
        <f t="shared" si="159"/>
        <v/>
      </c>
      <c r="AZ402" s="57" t="str">
        <f t="shared" si="160"/>
        <v/>
      </c>
      <c r="BA402" s="57" t="str">
        <f t="shared" si="161"/>
        <v/>
      </c>
      <c r="BB402" s="57" t="str">
        <f t="shared" si="162"/>
        <v/>
      </c>
      <c r="BC402" s="57" t="str">
        <f t="shared" si="163"/>
        <v/>
      </c>
      <c r="BD402" s="57" t="str">
        <f t="shared" si="164"/>
        <v/>
      </c>
      <c r="BE402" s="57" t="str">
        <f t="shared" si="165"/>
        <v/>
      </c>
      <c r="BF402" s="17" t="str">
        <f t="shared" si="151"/>
        <v/>
      </c>
      <c r="BG402" s="17" t="str">
        <f>IF(N402="","",AM402-'Patient Data'!$BG$4)</f>
        <v/>
      </c>
      <c r="BH402" s="18"/>
      <c r="BI402" s="17" t="str">
        <f>IF(O402="","",AO402-'Patient Data'!$BI$4)</f>
        <v/>
      </c>
      <c r="BK402" s="18"/>
      <c r="BL402" s="17" t="str">
        <f t="shared" si="152"/>
        <v/>
      </c>
      <c r="BM402" s="17" t="str">
        <f t="shared" si="153"/>
        <v/>
      </c>
      <c r="BN402" s="18"/>
    </row>
    <row r="403" spans="1:66" s="12" customFormat="1" ht="38.25" customHeight="1" thickBot="1">
      <c r="A403" s="47">
        <f t="shared" si="166"/>
        <v>0</v>
      </c>
      <c r="B403" s="47" t="str">
        <f t="shared" si="167"/>
        <v>2-26</v>
      </c>
      <c r="C403" s="32"/>
      <c r="D403" s="84" t="str">
        <f>$A403&amp;"-"&amp;$B403&amp;"-"&amp;TEXT(ROWS(D$5:D403),"000")</f>
        <v>0-2-26-399</v>
      </c>
      <c r="E403" s="101"/>
      <c r="F403" s="4"/>
      <c r="G403" s="4"/>
      <c r="H403" s="4"/>
      <c r="I403" s="4"/>
      <c r="J403" s="4"/>
      <c r="K403" s="102"/>
      <c r="L403" s="4"/>
      <c r="M403" s="4"/>
      <c r="N403" s="4"/>
      <c r="O403" s="4"/>
      <c r="P403" s="103"/>
      <c r="Q403" s="104"/>
      <c r="R403" s="100"/>
      <c r="S403" s="100"/>
      <c r="T403" s="65"/>
      <c r="U403" s="100"/>
      <c r="V403" s="100"/>
      <c r="W403" s="63"/>
      <c r="X403" s="63"/>
      <c r="Y403" s="63"/>
      <c r="Z403" s="63"/>
      <c r="AA403" s="65"/>
      <c r="AB403" s="65"/>
      <c r="AC403" s="65"/>
      <c r="AD403" s="65"/>
      <c r="AE403" s="65"/>
      <c r="AF403" s="100"/>
      <c r="AG403" s="100"/>
      <c r="AH403" s="65"/>
      <c r="AI403" s="57" t="str">
        <f t="shared" si="144"/>
        <v/>
      </c>
      <c r="AJ403" s="57" t="str">
        <f t="shared" si="145"/>
        <v/>
      </c>
      <c r="AK403" s="57" t="str">
        <f t="shared" si="146"/>
        <v/>
      </c>
      <c r="AL403" s="57" t="str">
        <f t="shared" si="147"/>
        <v/>
      </c>
      <c r="AM403" s="57" t="str">
        <f t="shared" si="148"/>
        <v/>
      </c>
      <c r="AN403" s="58" t="str">
        <f>IF(AM403&lt;'Patient Data'!$BG$4,"Labs complete w/in 45 minutes","")</f>
        <v/>
      </c>
      <c r="AO403" s="57" t="str">
        <f t="shared" si="149"/>
        <v/>
      </c>
      <c r="AP403" s="58" t="str">
        <f>IF(AO403&lt;'Patient Data'!$BI$4,"tPA w/in 60 minutes","")</f>
        <v/>
      </c>
      <c r="AQ403" s="58" t="str">
        <f>IF(BM403&lt;'Patient Data'!$BM$4,"tPA w/in 3 hours","")</f>
        <v/>
      </c>
      <c r="AR403" s="58" t="str">
        <f>IF(BF403&lt;'Patient Data'!$BF$4,"LSN within 3.5 hours","")</f>
        <v/>
      </c>
      <c r="AS403" s="58" t="str">
        <f t="shared" si="150"/>
        <v>-0-0-2-26-399</v>
      </c>
      <c r="AT403" s="57" t="str">
        <f t="shared" si="154"/>
        <v/>
      </c>
      <c r="AU403" s="57" t="str">
        <f t="shared" si="155"/>
        <v/>
      </c>
      <c r="AV403" s="57" t="str">
        <f t="shared" si="156"/>
        <v/>
      </c>
      <c r="AW403" s="57" t="str">
        <f t="shared" si="157"/>
        <v/>
      </c>
      <c r="AX403" s="57" t="str">
        <f t="shared" si="158"/>
        <v/>
      </c>
      <c r="AY403" s="57" t="str">
        <f t="shared" si="159"/>
        <v/>
      </c>
      <c r="AZ403" s="57" t="str">
        <f t="shared" si="160"/>
        <v/>
      </c>
      <c r="BA403" s="57" t="str">
        <f t="shared" si="161"/>
        <v/>
      </c>
      <c r="BB403" s="57" t="str">
        <f t="shared" si="162"/>
        <v/>
      </c>
      <c r="BC403" s="57" t="str">
        <f t="shared" si="163"/>
        <v/>
      </c>
      <c r="BD403" s="57" t="str">
        <f t="shared" si="164"/>
        <v/>
      </c>
      <c r="BE403" s="57" t="str">
        <f t="shared" si="165"/>
        <v/>
      </c>
      <c r="BF403" s="17" t="str">
        <f t="shared" si="151"/>
        <v/>
      </c>
      <c r="BG403" s="17" t="str">
        <f>IF(N403="","",AM403-'Patient Data'!$BG$4)</f>
        <v/>
      </c>
      <c r="BH403" s="18"/>
      <c r="BI403" s="17" t="str">
        <f>IF(O403="","",AO403-'Patient Data'!$BI$4)</f>
        <v/>
      </c>
      <c r="BK403" s="18"/>
      <c r="BL403" s="17" t="str">
        <f t="shared" si="152"/>
        <v/>
      </c>
      <c r="BM403" s="17" t="str">
        <f t="shared" si="153"/>
        <v/>
      </c>
      <c r="BN403" s="18"/>
    </row>
    <row r="404" spans="1:66" s="12" customFormat="1" ht="38.25" customHeight="1" thickBot="1">
      <c r="A404" s="47">
        <f t="shared" si="166"/>
        <v>0</v>
      </c>
      <c r="B404" s="47" t="str">
        <f t="shared" si="167"/>
        <v>2-26</v>
      </c>
      <c r="C404" s="32"/>
      <c r="D404" s="84" t="str">
        <f>$A404&amp;"-"&amp;$B404&amp;"-"&amp;TEXT(ROWS(D$5:D404),"000")</f>
        <v>0-2-26-400</v>
      </c>
      <c r="E404" s="101"/>
      <c r="F404" s="4"/>
      <c r="G404" s="4"/>
      <c r="H404" s="4"/>
      <c r="I404" s="4"/>
      <c r="J404" s="4"/>
      <c r="K404" s="102"/>
      <c r="L404" s="4"/>
      <c r="M404" s="4"/>
      <c r="N404" s="4"/>
      <c r="O404" s="4"/>
      <c r="P404" s="103"/>
      <c r="Q404" s="104"/>
      <c r="R404" s="100"/>
      <c r="S404" s="100"/>
      <c r="T404" s="65"/>
      <c r="U404" s="100"/>
      <c r="V404" s="100"/>
      <c r="W404" s="63"/>
      <c r="X404" s="63"/>
      <c r="Y404" s="63"/>
      <c r="Z404" s="63"/>
      <c r="AA404" s="65"/>
      <c r="AB404" s="65"/>
      <c r="AC404" s="65"/>
      <c r="AD404" s="65"/>
      <c r="AE404" s="65"/>
      <c r="AF404" s="100"/>
      <c r="AG404" s="100"/>
      <c r="AH404" s="65"/>
      <c r="AI404" s="57" t="str">
        <f t="shared" si="144"/>
        <v/>
      </c>
      <c r="AJ404" s="57" t="str">
        <f t="shared" si="145"/>
        <v/>
      </c>
      <c r="AK404" s="57" t="str">
        <f t="shared" si="146"/>
        <v/>
      </c>
      <c r="AL404" s="57" t="str">
        <f t="shared" si="147"/>
        <v/>
      </c>
      <c r="AM404" s="57" t="str">
        <f t="shared" si="148"/>
        <v/>
      </c>
      <c r="AN404" s="58" t="str">
        <f>IF(AM404&lt;'Patient Data'!$BG$4,"Labs complete w/in 45 minutes","")</f>
        <v/>
      </c>
      <c r="AO404" s="57" t="str">
        <f t="shared" si="149"/>
        <v/>
      </c>
      <c r="AP404" s="58" t="str">
        <f>IF(AO404&lt;'Patient Data'!$BI$4,"tPA w/in 60 minutes","")</f>
        <v/>
      </c>
      <c r="AQ404" s="58" t="str">
        <f>IF(BM404&lt;'Patient Data'!$BM$4,"tPA w/in 3 hours","")</f>
        <v/>
      </c>
      <c r="AR404" s="58" t="str">
        <f>IF(BF404&lt;'Patient Data'!$BF$4,"LSN within 3.5 hours","")</f>
        <v/>
      </c>
      <c r="AS404" s="58" t="str">
        <f t="shared" si="150"/>
        <v>-0-0-2-26-400</v>
      </c>
      <c r="AT404" s="57" t="str">
        <f t="shared" si="154"/>
        <v/>
      </c>
      <c r="AU404" s="57" t="str">
        <f t="shared" si="155"/>
        <v/>
      </c>
      <c r="AV404" s="57" t="str">
        <f t="shared" si="156"/>
        <v/>
      </c>
      <c r="AW404" s="57" t="str">
        <f t="shared" si="157"/>
        <v/>
      </c>
      <c r="AX404" s="57" t="str">
        <f t="shared" si="158"/>
        <v/>
      </c>
      <c r="AY404" s="57" t="str">
        <f t="shared" si="159"/>
        <v/>
      </c>
      <c r="AZ404" s="57" t="str">
        <f t="shared" si="160"/>
        <v/>
      </c>
      <c r="BA404" s="57" t="str">
        <f t="shared" si="161"/>
        <v/>
      </c>
      <c r="BB404" s="57" t="str">
        <f t="shared" si="162"/>
        <v/>
      </c>
      <c r="BC404" s="57" t="str">
        <f t="shared" si="163"/>
        <v/>
      </c>
      <c r="BD404" s="57" t="str">
        <f t="shared" si="164"/>
        <v/>
      </c>
      <c r="BE404" s="57" t="str">
        <f t="shared" si="165"/>
        <v/>
      </c>
      <c r="BF404" s="17" t="str">
        <f t="shared" si="151"/>
        <v/>
      </c>
      <c r="BG404" s="17" t="str">
        <f>IF(N404="","",AM404-'Patient Data'!$BG$4)</f>
        <v/>
      </c>
      <c r="BH404" s="18"/>
      <c r="BI404" s="17" t="str">
        <f>IF(O404="","",AO404-'Patient Data'!$BI$4)</f>
        <v/>
      </c>
      <c r="BK404" s="18"/>
      <c r="BL404" s="17" t="str">
        <f t="shared" si="152"/>
        <v/>
      </c>
      <c r="BM404" s="17" t="str">
        <f t="shared" si="153"/>
        <v/>
      </c>
      <c r="BN404" s="18"/>
    </row>
    <row r="405" spans="1:66" s="12" customFormat="1" ht="38.25" customHeight="1" thickBot="1">
      <c r="A405" s="47">
        <f t="shared" si="166"/>
        <v>0</v>
      </c>
      <c r="B405" s="47" t="str">
        <f t="shared" si="167"/>
        <v>2-26</v>
      </c>
      <c r="C405" s="32"/>
      <c r="D405" s="84" t="str">
        <f>$A405&amp;"-"&amp;$B405&amp;"-"&amp;TEXT(ROWS(D$5:D405),"000")</f>
        <v>0-2-26-401</v>
      </c>
      <c r="E405" s="101"/>
      <c r="F405" s="4"/>
      <c r="G405" s="4"/>
      <c r="H405" s="4"/>
      <c r="I405" s="4"/>
      <c r="J405" s="4"/>
      <c r="K405" s="102"/>
      <c r="L405" s="4"/>
      <c r="M405" s="4"/>
      <c r="N405" s="4"/>
      <c r="O405" s="4"/>
      <c r="P405" s="103"/>
      <c r="Q405" s="104"/>
      <c r="R405" s="100"/>
      <c r="S405" s="100"/>
      <c r="T405" s="65"/>
      <c r="U405" s="100"/>
      <c r="V405" s="100"/>
      <c r="W405" s="63"/>
      <c r="X405" s="63"/>
      <c r="Y405" s="63"/>
      <c r="Z405" s="63"/>
      <c r="AA405" s="65"/>
      <c r="AB405" s="65"/>
      <c r="AC405" s="65"/>
      <c r="AD405" s="65"/>
      <c r="AE405" s="65"/>
      <c r="AF405" s="100"/>
      <c r="AG405" s="100"/>
      <c r="AH405" s="65"/>
      <c r="AI405" s="57" t="str">
        <f t="shared" si="144"/>
        <v/>
      </c>
      <c r="AJ405" s="57" t="str">
        <f t="shared" si="145"/>
        <v/>
      </c>
      <c r="AK405" s="57" t="str">
        <f t="shared" si="146"/>
        <v/>
      </c>
      <c r="AL405" s="57" t="str">
        <f t="shared" si="147"/>
        <v/>
      </c>
      <c r="AM405" s="57" t="str">
        <f t="shared" si="148"/>
        <v/>
      </c>
      <c r="AN405" s="58" t="str">
        <f>IF(AM405&lt;'Patient Data'!$BG$4,"Labs complete w/in 45 minutes","")</f>
        <v/>
      </c>
      <c r="AO405" s="57" t="str">
        <f t="shared" si="149"/>
        <v/>
      </c>
      <c r="AP405" s="58" t="str">
        <f>IF(AO405&lt;'Patient Data'!$BI$4,"tPA w/in 60 minutes","")</f>
        <v/>
      </c>
      <c r="AQ405" s="58" t="str">
        <f>IF(BM405&lt;'Patient Data'!$BM$4,"tPA w/in 3 hours","")</f>
        <v/>
      </c>
      <c r="AR405" s="58" t="str">
        <f>IF(BF405&lt;'Patient Data'!$BF$4,"LSN within 3.5 hours","")</f>
        <v/>
      </c>
      <c r="AS405" s="58" t="str">
        <f t="shared" si="150"/>
        <v>-0-0-2-26-401</v>
      </c>
      <c r="AT405" s="57" t="str">
        <f t="shared" si="154"/>
        <v/>
      </c>
      <c r="AU405" s="57" t="str">
        <f t="shared" si="155"/>
        <v/>
      </c>
      <c r="AV405" s="57" t="str">
        <f t="shared" si="156"/>
        <v/>
      </c>
      <c r="AW405" s="57" t="str">
        <f t="shared" si="157"/>
        <v/>
      </c>
      <c r="AX405" s="57" t="str">
        <f t="shared" si="158"/>
        <v/>
      </c>
      <c r="AY405" s="57" t="str">
        <f t="shared" si="159"/>
        <v/>
      </c>
      <c r="AZ405" s="57" t="str">
        <f t="shared" si="160"/>
        <v/>
      </c>
      <c r="BA405" s="57" t="str">
        <f t="shared" si="161"/>
        <v/>
      </c>
      <c r="BB405" s="57" t="str">
        <f t="shared" si="162"/>
        <v/>
      </c>
      <c r="BC405" s="57" t="str">
        <f t="shared" si="163"/>
        <v/>
      </c>
      <c r="BD405" s="57" t="str">
        <f t="shared" si="164"/>
        <v/>
      </c>
      <c r="BE405" s="57" t="str">
        <f t="shared" si="165"/>
        <v/>
      </c>
      <c r="BF405" s="17" t="str">
        <f t="shared" si="151"/>
        <v/>
      </c>
      <c r="BG405" s="17" t="str">
        <f>IF(N405="","",AM405-'Patient Data'!$BG$4)</f>
        <v/>
      </c>
      <c r="BH405" s="18"/>
      <c r="BI405" s="17" t="str">
        <f>IF(O405="","",AO405-'Patient Data'!$BI$4)</f>
        <v/>
      </c>
      <c r="BK405" s="18"/>
      <c r="BL405" s="17" t="str">
        <f t="shared" si="152"/>
        <v/>
      </c>
      <c r="BM405" s="17" t="str">
        <f t="shared" si="153"/>
        <v/>
      </c>
      <c r="BN405" s="18"/>
    </row>
    <row r="406" spans="1:66" s="12" customFormat="1" ht="38.25" customHeight="1" thickBot="1">
      <c r="A406" s="47">
        <f t="shared" si="166"/>
        <v>0</v>
      </c>
      <c r="B406" s="47" t="str">
        <f t="shared" si="167"/>
        <v>2-26</v>
      </c>
      <c r="C406" s="32"/>
      <c r="D406" s="84" t="str">
        <f>$A406&amp;"-"&amp;$B406&amp;"-"&amp;TEXT(ROWS(D$5:D406),"000")</f>
        <v>0-2-26-402</v>
      </c>
      <c r="E406" s="101"/>
      <c r="F406" s="4"/>
      <c r="G406" s="4"/>
      <c r="H406" s="4"/>
      <c r="I406" s="4"/>
      <c r="J406" s="4"/>
      <c r="K406" s="102"/>
      <c r="L406" s="4"/>
      <c r="M406" s="4"/>
      <c r="N406" s="4"/>
      <c r="O406" s="4"/>
      <c r="P406" s="103"/>
      <c r="Q406" s="104"/>
      <c r="R406" s="100"/>
      <c r="S406" s="100"/>
      <c r="T406" s="65"/>
      <c r="U406" s="100"/>
      <c r="V406" s="100"/>
      <c r="W406" s="63"/>
      <c r="X406" s="63"/>
      <c r="Y406" s="63"/>
      <c r="Z406" s="63"/>
      <c r="AA406" s="65"/>
      <c r="AB406" s="65"/>
      <c r="AC406" s="65"/>
      <c r="AD406" s="65"/>
      <c r="AE406" s="65"/>
      <c r="AF406" s="100"/>
      <c r="AG406" s="100"/>
      <c r="AH406" s="65"/>
      <c r="AI406" s="57" t="str">
        <f t="shared" si="144"/>
        <v/>
      </c>
      <c r="AJ406" s="57" t="str">
        <f t="shared" si="145"/>
        <v/>
      </c>
      <c r="AK406" s="57" t="str">
        <f t="shared" si="146"/>
        <v/>
      </c>
      <c r="AL406" s="57" t="str">
        <f t="shared" si="147"/>
        <v/>
      </c>
      <c r="AM406" s="57" t="str">
        <f t="shared" si="148"/>
        <v/>
      </c>
      <c r="AN406" s="58" t="str">
        <f>IF(AM406&lt;'Patient Data'!$BG$4,"Labs complete w/in 45 minutes","")</f>
        <v/>
      </c>
      <c r="AO406" s="57" t="str">
        <f t="shared" si="149"/>
        <v/>
      </c>
      <c r="AP406" s="58" t="str">
        <f>IF(AO406&lt;'Patient Data'!$BI$4,"tPA w/in 60 minutes","")</f>
        <v/>
      </c>
      <c r="AQ406" s="58" t="str">
        <f>IF(BM406&lt;'Patient Data'!$BM$4,"tPA w/in 3 hours","")</f>
        <v/>
      </c>
      <c r="AR406" s="58" t="str">
        <f>IF(BF406&lt;'Patient Data'!$BF$4,"LSN within 3.5 hours","")</f>
        <v/>
      </c>
      <c r="AS406" s="58" t="str">
        <f t="shared" si="150"/>
        <v>-0-0-2-26-402</v>
      </c>
      <c r="AT406" s="57" t="str">
        <f t="shared" si="154"/>
        <v/>
      </c>
      <c r="AU406" s="57" t="str">
        <f t="shared" si="155"/>
        <v/>
      </c>
      <c r="AV406" s="57" t="str">
        <f t="shared" si="156"/>
        <v/>
      </c>
      <c r="AW406" s="57" t="str">
        <f t="shared" si="157"/>
        <v/>
      </c>
      <c r="AX406" s="57" t="str">
        <f t="shared" si="158"/>
        <v/>
      </c>
      <c r="AY406" s="57" t="str">
        <f t="shared" si="159"/>
        <v/>
      </c>
      <c r="AZ406" s="57" t="str">
        <f t="shared" si="160"/>
        <v/>
      </c>
      <c r="BA406" s="57" t="str">
        <f t="shared" si="161"/>
        <v/>
      </c>
      <c r="BB406" s="57" t="str">
        <f t="shared" si="162"/>
        <v/>
      </c>
      <c r="BC406" s="57" t="str">
        <f t="shared" si="163"/>
        <v/>
      </c>
      <c r="BD406" s="57" t="str">
        <f t="shared" si="164"/>
        <v/>
      </c>
      <c r="BE406" s="57" t="str">
        <f t="shared" si="165"/>
        <v/>
      </c>
      <c r="BF406" s="17" t="str">
        <f t="shared" si="151"/>
        <v/>
      </c>
      <c r="BG406" s="17" t="str">
        <f>IF(N406="","",AM406-'Patient Data'!$BG$4)</f>
        <v/>
      </c>
      <c r="BH406" s="18"/>
      <c r="BI406" s="17" t="str">
        <f>IF(O406="","",AO406-'Patient Data'!$BI$4)</f>
        <v/>
      </c>
      <c r="BK406" s="18"/>
      <c r="BL406" s="17" t="str">
        <f t="shared" si="152"/>
        <v/>
      </c>
      <c r="BM406" s="17" t="str">
        <f t="shared" si="153"/>
        <v/>
      </c>
      <c r="BN406" s="18"/>
    </row>
    <row r="407" spans="1:66" s="12" customFormat="1" ht="38.25" customHeight="1" thickBot="1">
      <c r="A407" s="47">
        <f t="shared" si="166"/>
        <v>0</v>
      </c>
      <c r="B407" s="47" t="str">
        <f t="shared" si="167"/>
        <v>2-26</v>
      </c>
      <c r="C407" s="32"/>
      <c r="D407" s="84" t="str">
        <f>$A407&amp;"-"&amp;$B407&amp;"-"&amp;TEXT(ROWS(D$5:D407),"000")</f>
        <v>0-2-26-403</v>
      </c>
      <c r="E407" s="101"/>
      <c r="F407" s="4"/>
      <c r="G407" s="4"/>
      <c r="H407" s="4"/>
      <c r="I407" s="4"/>
      <c r="J407" s="4"/>
      <c r="K407" s="102"/>
      <c r="L407" s="4"/>
      <c r="M407" s="4"/>
      <c r="N407" s="4"/>
      <c r="O407" s="4"/>
      <c r="P407" s="103"/>
      <c r="Q407" s="104"/>
      <c r="R407" s="100"/>
      <c r="S407" s="100"/>
      <c r="T407" s="65"/>
      <c r="U407" s="100"/>
      <c r="V407" s="100"/>
      <c r="W407" s="63"/>
      <c r="X407" s="63"/>
      <c r="Y407" s="63"/>
      <c r="Z407" s="63"/>
      <c r="AA407" s="65"/>
      <c r="AB407" s="65"/>
      <c r="AC407" s="65"/>
      <c r="AD407" s="65"/>
      <c r="AE407" s="65"/>
      <c r="AF407" s="100"/>
      <c r="AG407" s="100"/>
      <c r="AH407" s="65"/>
      <c r="AI407" s="57" t="str">
        <f t="shared" si="144"/>
        <v/>
      </c>
      <c r="AJ407" s="57" t="str">
        <f t="shared" si="145"/>
        <v/>
      </c>
      <c r="AK407" s="57" t="str">
        <f t="shared" si="146"/>
        <v/>
      </c>
      <c r="AL407" s="57" t="str">
        <f t="shared" si="147"/>
        <v/>
      </c>
      <c r="AM407" s="57" t="str">
        <f t="shared" si="148"/>
        <v/>
      </c>
      <c r="AN407" s="58" t="str">
        <f>IF(AM407&lt;'Patient Data'!$BG$4,"Labs complete w/in 45 minutes","")</f>
        <v/>
      </c>
      <c r="AO407" s="57" t="str">
        <f t="shared" si="149"/>
        <v/>
      </c>
      <c r="AP407" s="58" t="str">
        <f>IF(AO407&lt;'Patient Data'!$BI$4,"tPA w/in 60 minutes","")</f>
        <v/>
      </c>
      <c r="AQ407" s="58" t="str">
        <f>IF(BM407&lt;'Patient Data'!$BM$4,"tPA w/in 3 hours","")</f>
        <v/>
      </c>
      <c r="AR407" s="58" t="str">
        <f>IF(BF407&lt;'Patient Data'!$BF$4,"LSN within 3.5 hours","")</f>
        <v/>
      </c>
      <c r="AS407" s="58" t="str">
        <f t="shared" si="150"/>
        <v>-0-0-2-26-403</v>
      </c>
      <c r="AT407" s="57" t="str">
        <f t="shared" si="154"/>
        <v/>
      </c>
      <c r="AU407" s="57" t="str">
        <f t="shared" si="155"/>
        <v/>
      </c>
      <c r="AV407" s="57" t="str">
        <f t="shared" si="156"/>
        <v/>
      </c>
      <c r="AW407" s="57" t="str">
        <f t="shared" si="157"/>
        <v/>
      </c>
      <c r="AX407" s="57" t="str">
        <f t="shared" si="158"/>
        <v/>
      </c>
      <c r="AY407" s="57" t="str">
        <f t="shared" si="159"/>
        <v/>
      </c>
      <c r="AZ407" s="57" t="str">
        <f t="shared" si="160"/>
        <v/>
      </c>
      <c r="BA407" s="57" t="str">
        <f t="shared" si="161"/>
        <v/>
      </c>
      <c r="BB407" s="57" t="str">
        <f t="shared" si="162"/>
        <v/>
      </c>
      <c r="BC407" s="57" t="str">
        <f t="shared" si="163"/>
        <v/>
      </c>
      <c r="BD407" s="57" t="str">
        <f t="shared" si="164"/>
        <v/>
      </c>
      <c r="BE407" s="57" t="str">
        <f t="shared" si="165"/>
        <v/>
      </c>
      <c r="BF407" s="17" t="str">
        <f t="shared" si="151"/>
        <v/>
      </c>
      <c r="BG407" s="17" t="str">
        <f>IF(N407="","",AM407-'Patient Data'!$BG$4)</f>
        <v/>
      </c>
      <c r="BH407" s="18"/>
      <c r="BI407" s="17" t="str">
        <f>IF(O407="","",AO407-'Patient Data'!$BI$4)</f>
        <v/>
      </c>
      <c r="BK407" s="18"/>
      <c r="BL407" s="17" t="str">
        <f t="shared" si="152"/>
        <v/>
      </c>
      <c r="BM407" s="17" t="str">
        <f t="shared" si="153"/>
        <v/>
      </c>
      <c r="BN407" s="18"/>
    </row>
    <row r="408" spans="1:66" s="12" customFormat="1" ht="38.25" customHeight="1" thickBot="1">
      <c r="A408" s="47">
        <f t="shared" si="166"/>
        <v>0</v>
      </c>
      <c r="B408" s="47" t="str">
        <f t="shared" si="167"/>
        <v>2-26</v>
      </c>
      <c r="C408" s="32"/>
      <c r="D408" s="84" t="str">
        <f>$A408&amp;"-"&amp;$B408&amp;"-"&amp;TEXT(ROWS(D$5:D408),"000")</f>
        <v>0-2-26-404</v>
      </c>
      <c r="E408" s="101"/>
      <c r="F408" s="4"/>
      <c r="G408" s="4"/>
      <c r="H408" s="4"/>
      <c r="I408" s="4"/>
      <c r="J408" s="4"/>
      <c r="K408" s="102"/>
      <c r="L408" s="4"/>
      <c r="M408" s="4"/>
      <c r="N408" s="4"/>
      <c r="O408" s="4"/>
      <c r="P408" s="103"/>
      <c r="Q408" s="104"/>
      <c r="R408" s="100"/>
      <c r="S408" s="100"/>
      <c r="T408" s="65"/>
      <c r="U408" s="100"/>
      <c r="V408" s="100"/>
      <c r="W408" s="63"/>
      <c r="X408" s="63"/>
      <c r="Y408" s="63"/>
      <c r="Z408" s="63"/>
      <c r="AA408" s="65"/>
      <c r="AB408" s="65"/>
      <c r="AC408" s="65"/>
      <c r="AD408" s="65"/>
      <c r="AE408" s="65"/>
      <c r="AF408" s="100"/>
      <c r="AG408" s="100"/>
      <c r="AH408" s="65"/>
      <c r="AI408" s="57" t="str">
        <f t="shared" si="144"/>
        <v/>
      </c>
      <c r="AJ408" s="57" t="str">
        <f t="shared" si="145"/>
        <v/>
      </c>
      <c r="AK408" s="57" t="str">
        <f t="shared" si="146"/>
        <v/>
      </c>
      <c r="AL408" s="57" t="str">
        <f t="shared" si="147"/>
        <v/>
      </c>
      <c r="AM408" s="57" t="str">
        <f t="shared" si="148"/>
        <v/>
      </c>
      <c r="AN408" s="58" t="str">
        <f>IF(AM408&lt;'Patient Data'!$BG$4,"Labs complete w/in 45 minutes","")</f>
        <v/>
      </c>
      <c r="AO408" s="57" t="str">
        <f t="shared" si="149"/>
        <v/>
      </c>
      <c r="AP408" s="58" t="str">
        <f>IF(AO408&lt;'Patient Data'!$BI$4,"tPA w/in 60 minutes","")</f>
        <v/>
      </c>
      <c r="AQ408" s="58" t="str">
        <f>IF(BM408&lt;'Patient Data'!$BM$4,"tPA w/in 3 hours","")</f>
        <v/>
      </c>
      <c r="AR408" s="58" t="str">
        <f>IF(BF408&lt;'Patient Data'!$BF$4,"LSN within 3.5 hours","")</f>
        <v/>
      </c>
      <c r="AS408" s="58" t="str">
        <f t="shared" si="150"/>
        <v>-0-0-2-26-404</v>
      </c>
      <c r="AT408" s="57" t="str">
        <f t="shared" si="154"/>
        <v/>
      </c>
      <c r="AU408" s="57" t="str">
        <f t="shared" si="155"/>
        <v/>
      </c>
      <c r="AV408" s="57" t="str">
        <f t="shared" si="156"/>
        <v/>
      </c>
      <c r="AW408" s="57" t="str">
        <f t="shared" si="157"/>
        <v/>
      </c>
      <c r="AX408" s="57" t="str">
        <f t="shared" si="158"/>
        <v/>
      </c>
      <c r="AY408" s="57" t="str">
        <f t="shared" si="159"/>
        <v/>
      </c>
      <c r="AZ408" s="57" t="str">
        <f t="shared" si="160"/>
        <v/>
      </c>
      <c r="BA408" s="57" t="str">
        <f t="shared" si="161"/>
        <v/>
      </c>
      <c r="BB408" s="57" t="str">
        <f t="shared" si="162"/>
        <v/>
      </c>
      <c r="BC408" s="57" t="str">
        <f t="shared" si="163"/>
        <v/>
      </c>
      <c r="BD408" s="57" t="str">
        <f t="shared" si="164"/>
        <v/>
      </c>
      <c r="BE408" s="57" t="str">
        <f t="shared" si="165"/>
        <v/>
      </c>
      <c r="BF408" s="17" t="str">
        <f t="shared" si="151"/>
        <v/>
      </c>
      <c r="BG408" s="17" t="str">
        <f>IF(N408="","",AM408-'Patient Data'!$BG$4)</f>
        <v/>
      </c>
      <c r="BH408" s="18"/>
      <c r="BI408" s="17" t="str">
        <f>IF(O408="","",AO408-'Patient Data'!$BI$4)</f>
        <v/>
      </c>
      <c r="BK408" s="18"/>
      <c r="BL408" s="17" t="str">
        <f t="shared" si="152"/>
        <v/>
      </c>
      <c r="BM408" s="17" t="str">
        <f t="shared" si="153"/>
        <v/>
      </c>
      <c r="BN408" s="18"/>
    </row>
    <row r="409" spans="1:66" s="12" customFormat="1" ht="38.25" customHeight="1" thickBot="1">
      <c r="A409" s="47">
        <f t="shared" si="166"/>
        <v>0</v>
      </c>
      <c r="B409" s="47" t="str">
        <f t="shared" si="167"/>
        <v>2-26</v>
      </c>
      <c r="C409" s="32"/>
      <c r="D409" s="84" t="str">
        <f>$A409&amp;"-"&amp;$B409&amp;"-"&amp;TEXT(ROWS(D$5:D409),"000")</f>
        <v>0-2-26-405</v>
      </c>
      <c r="E409" s="101"/>
      <c r="F409" s="4"/>
      <c r="G409" s="4"/>
      <c r="H409" s="4"/>
      <c r="I409" s="4"/>
      <c r="J409" s="4"/>
      <c r="K409" s="102"/>
      <c r="L409" s="4"/>
      <c r="M409" s="4"/>
      <c r="N409" s="4"/>
      <c r="O409" s="4"/>
      <c r="P409" s="103"/>
      <c r="Q409" s="104"/>
      <c r="R409" s="100"/>
      <c r="S409" s="100"/>
      <c r="T409" s="65"/>
      <c r="U409" s="100"/>
      <c r="V409" s="100"/>
      <c r="W409" s="63"/>
      <c r="X409" s="63"/>
      <c r="Y409" s="63"/>
      <c r="Z409" s="63"/>
      <c r="AA409" s="65"/>
      <c r="AB409" s="65"/>
      <c r="AC409" s="65"/>
      <c r="AD409" s="65"/>
      <c r="AE409" s="65"/>
      <c r="AF409" s="100"/>
      <c r="AG409" s="100"/>
      <c r="AH409" s="65"/>
      <c r="AI409" s="57" t="str">
        <f t="shared" si="144"/>
        <v/>
      </c>
      <c r="AJ409" s="57" t="str">
        <f t="shared" si="145"/>
        <v/>
      </c>
      <c r="AK409" s="57" t="str">
        <f t="shared" si="146"/>
        <v/>
      </c>
      <c r="AL409" s="57" t="str">
        <f t="shared" si="147"/>
        <v/>
      </c>
      <c r="AM409" s="57" t="str">
        <f t="shared" si="148"/>
        <v/>
      </c>
      <c r="AN409" s="58" t="str">
        <f>IF(AM409&lt;'Patient Data'!$BG$4,"Labs complete w/in 45 minutes","")</f>
        <v/>
      </c>
      <c r="AO409" s="57" t="str">
        <f t="shared" si="149"/>
        <v/>
      </c>
      <c r="AP409" s="58" t="str">
        <f>IF(AO409&lt;'Patient Data'!$BI$4,"tPA w/in 60 minutes","")</f>
        <v/>
      </c>
      <c r="AQ409" s="58" t="str">
        <f>IF(BM409&lt;'Patient Data'!$BM$4,"tPA w/in 3 hours","")</f>
        <v/>
      </c>
      <c r="AR409" s="58" t="str">
        <f>IF(BF409&lt;'Patient Data'!$BF$4,"LSN within 3.5 hours","")</f>
        <v/>
      </c>
      <c r="AS409" s="58" t="str">
        <f t="shared" si="150"/>
        <v>-0-0-2-26-405</v>
      </c>
      <c r="AT409" s="57" t="str">
        <f t="shared" si="154"/>
        <v/>
      </c>
      <c r="AU409" s="57" t="str">
        <f t="shared" si="155"/>
        <v/>
      </c>
      <c r="AV409" s="57" t="str">
        <f t="shared" si="156"/>
        <v/>
      </c>
      <c r="AW409" s="57" t="str">
        <f t="shared" si="157"/>
        <v/>
      </c>
      <c r="AX409" s="57" t="str">
        <f t="shared" si="158"/>
        <v/>
      </c>
      <c r="AY409" s="57" t="str">
        <f t="shared" si="159"/>
        <v/>
      </c>
      <c r="AZ409" s="57" t="str">
        <f t="shared" si="160"/>
        <v/>
      </c>
      <c r="BA409" s="57" t="str">
        <f t="shared" si="161"/>
        <v/>
      </c>
      <c r="BB409" s="57" t="str">
        <f t="shared" si="162"/>
        <v/>
      </c>
      <c r="BC409" s="57" t="str">
        <f t="shared" si="163"/>
        <v/>
      </c>
      <c r="BD409" s="57" t="str">
        <f t="shared" si="164"/>
        <v/>
      </c>
      <c r="BE409" s="57" t="str">
        <f t="shared" si="165"/>
        <v/>
      </c>
      <c r="BF409" s="17" t="str">
        <f t="shared" si="151"/>
        <v/>
      </c>
      <c r="BG409" s="17" t="str">
        <f>IF(N409="","",AM409-'Patient Data'!$BG$4)</f>
        <v/>
      </c>
      <c r="BH409" s="18"/>
      <c r="BI409" s="17" t="str">
        <f>IF(O409="","",AO409-'Patient Data'!$BI$4)</f>
        <v/>
      </c>
      <c r="BK409" s="18"/>
      <c r="BL409" s="17" t="str">
        <f t="shared" si="152"/>
        <v/>
      </c>
      <c r="BM409" s="17" t="str">
        <f t="shared" si="153"/>
        <v/>
      </c>
      <c r="BN409" s="18"/>
    </row>
    <row r="410" spans="1:66" s="12" customFormat="1" ht="38.25" customHeight="1" thickBot="1">
      <c r="A410" s="47">
        <f t="shared" si="166"/>
        <v>0</v>
      </c>
      <c r="B410" s="47" t="str">
        <f t="shared" si="167"/>
        <v>2-26</v>
      </c>
      <c r="C410" s="32"/>
      <c r="D410" s="84" t="str">
        <f>$A410&amp;"-"&amp;$B410&amp;"-"&amp;TEXT(ROWS(D$5:D410),"000")</f>
        <v>0-2-26-406</v>
      </c>
      <c r="E410" s="101"/>
      <c r="F410" s="4"/>
      <c r="G410" s="4"/>
      <c r="H410" s="4"/>
      <c r="I410" s="4"/>
      <c r="J410" s="4"/>
      <c r="K410" s="102"/>
      <c r="L410" s="4"/>
      <c r="M410" s="4"/>
      <c r="N410" s="4"/>
      <c r="O410" s="4"/>
      <c r="P410" s="103"/>
      <c r="Q410" s="104"/>
      <c r="R410" s="100"/>
      <c r="S410" s="100"/>
      <c r="T410" s="65"/>
      <c r="U410" s="100"/>
      <c r="V410" s="100"/>
      <c r="W410" s="63"/>
      <c r="X410" s="63"/>
      <c r="Y410" s="63"/>
      <c r="Z410" s="63"/>
      <c r="AA410" s="65"/>
      <c r="AB410" s="65"/>
      <c r="AC410" s="65"/>
      <c r="AD410" s="65"/>
      <c r="AE410" s="65"/>
      <c r="AF410" s="100"/>
      <c r="AG410" s="100"/>
      <c r="AH410" s="65"/>
      <c r="AI410" s="57" t="str">
        <f t="shared" si="144"/>
        <v/>
      </c>
      <c r="AJ410" s="57" t="str">
        <f t="shared" si="145"/>
        <v/>
      </c>
      <c r="AK410" s="57" t="str">
        <f t="shared" si="146"/>
        <v/>
      </c>
      <c r="AL410" s="57" t="str">
        <f t="shared" si="147"/>
        <v/>
      </c>
      <c r="AM410" s="57" t="str">
        <f t="shared" si="148"/>
        <v/>
      </c>
      <c r="AN410" s="58" t="str">
        <f>IF(AM410&lt;'Patient Data'!$BG$4,"Labs complete w/in 45 minutes","")</f>
        <v/>
      </c>
      <c r="AO410" s="57" t="str">
        <f t="shared" si="149"/>
        <v/>
      </c>
      <c r="AP410" s="58" t="str">
        <f>IF(AO410&lt;'Patient Data'!$BI$4,"tPA w/in 60 minutes","")</f>
        <v/>
      </c>
      <c r="AQ410" s="58" t="str">
        <f>IF(BM410&lt;'Patient Data'!$BM$4,"tPA w/in 3 hours","")</f>
        <v/>
      </c>
      <c r="AR410" s="58" t="str">
        <f>IF(BF410&lt;'Patient Data'!$BF$4,"LSN within 3.5 hours","")</f>
        <v/>
      </c>
      <c r="AS410" s="58" t="str">
        <f t="shared" si="150"/>
        <v>-0-0-2-26-406</v>
      </c>
      <c r="AT410" s="57" t="str">
        <f t="shared" si="154"/>
        <v/>
      </c>
      <c r="AU410" s="57" t="str">
        <f t="shared" si="155"/>
        <v/>
      </c>
      <c r="AV410" s="57" t="str">
        <f t="shared" si="156"/>
        <v/>
      </c>
      <c r="AW410" s="57" t="str">
        <f t="shared" si="157"/>
        <v/>
      </c>
      <c r="AX410" s="57" t="str">
        <f t="shared" si="158"/>
        <v/>
      </c>
      <c r="AY410" s="57" t="str">
        <f t="shared" si="159"/>
        <v/>
      </c>
      <c r="AZ410" s="57" t="str">
        <f t="shared" si="160"/>
        <v/>
      </c>
      <c r="BA410" s="57" t="str">
        <f t="shared" si="161"/>
        <v/>
      </c>
      <c r="BB410" s="57" t="str">
        <f t="shared" si="162"/>
        <v/>
      </c>
      <c r="BC410" s="57" t="str">
        <f t="shared" si="163"/>
        <v/>
      </c>
      <c r="BD410" s="57" t="str">
        <f t="shared" si="164"/>
        <v/>
      </c>
      <c r="BE410" s="57" t="str">
        <f t="shared" si="165"/>
        <v/>
      </c>
      <c r="BF410" s="17" t="str">
        <f t="shared" si="151"/>
        <v/>
      </c>
      <c r="BG410" s="17" t="str">
        <f>IF(N410="","",AM410-'Patient Data'!$BG$4)</f>
        <v/>
      </c>
      <c r="BH410" s="18"/>
      <c r="BI410" s="17" t="str">
        <f>IF(O410="","",AO410-'Patient Data'!$BI$4)</f>
        <v/>
      </c>
      <c r="BK410" s="18"/>
      <c r="BL410" s="17" t="str">
        <f t="shared" si="152"/>
        <v/>
      </c>
      <c r="BM410" s="17" t="str">
        <f t="shared" si="153"/>
        <v/>
      </c>
      <c r="BN410" s="18"/>
    </row>
    <row r="411" spans="1:66" s="12" customFormat="1" ht="38.25" customHeight="1" thickBot="1">
      <c r="A411" s="47">
        <f t="shared" si="166"/>
        <v>0</v>
      </c>
      <c r="B411" s="47" t="str">
        <f t="shared" si="167"/>
        <v>2-26</v>
      </c>
      <c r="C411" s="32"/>
      <c r="D411" s="84" t="str">
        <f>$A411&amp;"-"&amp;$B411&amp;"-"&amp;TEXT(ROWS(D$5:D411),"000")</f>
        <v>0-2-26-407</v>
      </c>
      <c r="E411" s="101"/>
      <c r="F411" s="4"/>
      <c r="G411" s="4"/>
      <c r="H411" s="4"/>
      <c r="I411" s="4"/>
      <c r="J411" s="4"/>
      <c r="K411" s="102"/>
      <c r="L411" s="4"/>
      <c r="M411" s="4"/>
      <c r="N411" s="4"/>
      <c r="O411" s="4"/>
      <c r="P411" s="103"/>
      <c r="Q411" s="104"/>
      <c r="R411" s="100"/>
      <c r="S411" s="100"/>
      <c r="T411" s="65"/>
      <c r="U411" s="100"/>
      <c r="V411" s="100"/>
      <c r="W411" s="63"/>
      <c r="X411" s="63"/>
      <c r="Y411" s="63"/>
      <c r="Z411" s="63"/>
      <c r="AA411" s="65"/>
      <c r="AB411" s="65"/>
      <c r="AC411" s="65"/>
      <c r="AD411" s="65"/>
      <c r="AE411" s="65"/>
      <c r="AF411" s="100"/>
      <c r="AG411" s="100"/>
      <c r="AH411" s="65"/>
      <c r="AI411" s="57" t="str">
        <f t="shared" si="144"/>
        <v/>
      </c>
      <c r="AJ411" s="57" t="str">
        <f t="shared" si="145"/>
        <v/>
      </c>
      <c r="AK411" s="57" t="str">
        <f t="shared" si="146"/>
        <v/>
      </c>
      <c r="AL411" s="57" t="str">
        <f t="shared" si="147"/>
        <v/>
      </c>
      <c r="AM411" s="57" t="str">
        <f t="shared" si="148"/>
        <v/>
      </c>
      <c r="AN411" s="58" t="str">
        <f>IF(AM411&lt;'Patient Data'!$BG$4,"Labs complete w/in 45 minutes","")</f>
        <v/>
      </c>
      <c r="AO411" s="57" t="str">
        <f t="shared" si="149"/>
        <v/>
      </c>
      <c r="AP411" s="58" t="str">
        <f>IF(AO411&lt;'Patient Data'!$BI$4,"tPA w/in 60 minutes","")</f>
        <v/>
      </c>
      <c r="AQ411" s="58" t="str">
        <f>IF(BM411&lt;'Patient Data'!$BM$4,"tPA w/in 3 hours","")</f>
        <v/>
      </c>
      <c r="AR411" s="58" t="str">
        <f>IF(BF411&lt;'Patient Data'!$BF$4,"LSN within 3.5 hours","")</f>
        <v/>
      </c>
      <c r="AS411" s="58" t="str">
        <f t="shared" si="150"/>
        <v>-0-0-2-26-407</v>
      </c>
      <c r="AT411" s="57" t="str">
        <f t="shared" si="154"/>
        <v/>
      </c>
      <c r="AU411" s="57" t="str">
        <f t="shared" si="155"/>
        <v/>
      </c>
      <c r="AV411" s="57" t="str">
        <f t="shared" si="156"/>
        <v/>
      </c>
      <c r="AW411" s="57" t="str">
        <f t="shared" si="157"/>
        <v/>
      </c>
      <c r="AX411" s="57" t="str">
        <f t="shared" si="158"/>
        <v/>
      </c>
      <c r="AY411" s="57" t="str">
        <f t="shared" si="159"/>
        <v/>
      </c>
      <c r="AZ411" s="57" t="str">
        <f t="shared" si="160"/>
        <v/>
      </c>
      <c r="BA411" s="57" t="str">
        <f t="shared" si="161"/>
        <v/>
      </c>
      <c r="BB411" s="57" t="str">
        <f t="shared" si="162"/>
        <v/>
      </c>
      <c r="BC411" s="57" t="str">
        <f t="shared" si="163"/>
        <v/>
      </c>
      <c r="BD411" s="57" t="str">
        <f t="shared" si="164"/>
        <v/>
      </c>
      <c r="BE411" s="57" t="str">
        <f t="shared" si="165"/>
        <v/>
      </c>
      <c r="BF411" s="17" t="str">
        <f t="shared" si="151"/>
        <v/>
      </c>
      <c r="BG411" s="17" t="str">
        <f>IF(N411="","",AM411-'Patient Data'!$BG$4)</f>
        <v/>
      </c>
      <c r="BH411" s="18"/>
      <c r="BI411" s="17" t="str">
        <f>IF(O411="","",AO411-'Patient Data'!$BI$4)</f>
        <v/>
      </c>
      <c r="BK411" s="18"/>
      <c r="BL411" s="17" t="str">
        <f t="shared" si="152"/>
        <v/>
      </c>
      <c r="BM411" s="17" t="str">
        <f t="shared" si="153"/>
        <v/>
      </c>
      <c r="BN411" s="18"/>
    </row>
    <row r="412" spans="1:66" s="12" customFormat="1" ht="38.25" customHeight="1" thickBot="1">
      <c r="A412" s="47">
        <f t="shared" si="166"/>
        <v>0</v>
      </c>
      <c r="B412" s="47" t="str">
        <f t="shared" si="167"/>
        <v>2-26</v>
      </c>
      <c r="C412" s="32"/>
      <c r="D412" s="84" t="str">
        <f>$A412&amp;"-"&amp;$B412&amp;"-"&amp;TEXT(ROWS(D$5:D412),"000")</f>
        <v>0-2-26-408</v>
      </c>
      <c r="E412" s="101"/>
      <c r="F412" s="4"/>
      <c r="G412" s="4"/>
      <c r="H412" s="4"/>
      <c r="I412" s="4"/>
      <c r="J412" s="4"/>
      <c r="K412" s="102"/>
      <c r="L412" s="4"/>
      <c r="M412" s="4"/>
      <c r="N412" s="4"/>
      <c r="O412" s="4"/>
      <c r="P412" s="103"/>
      <c r="Q412" s="104"/>
      <c r="R412" s="100"/>
      <c r="S412" s="100"/>
      <c r="T412" s="65"/>
      <c r="U412" s="100"/>
      <c r="V412" s="100"/>
      <c r="W412" s="63"/>
      <c r="X412" s="63"/>
      <c r="Y412" s="63"/>
      <c r="Z412" s="63"/>
      <c r="AA412" s="65"/>
      <c r="AB412" s="65"/>
      <c r="AC412" s="65"/>
      <c r="AD412" s="65"/>
      <c r="AE412" s="65"/>
      <c r="AF412" s="100"/>
      <c r="AG412" s="100"/>
      <c r="AH412" s="65"/>
      <c r="AI412" s="57" t="str">
        <f t="shared" si="144"/>
        <v/>
      </c>
      <c r="AJ412" s="57" t="str">
        <f t="shared" si="145"/>
        <v/>
      </c>
      <c r="AK412" s="57" t="str">
        <f t="shared" si="146"/>
        <v/>
      </c>
      <c r="AL412" s="57" t="str">
        <f t="shared" si="147"/>
        <v/>
      </c>
      <c r="AM412" s="57" t="str">
        <f t="shared" si="148"/>
        <v/>
      </c>
      <c r="AN412" s="58" t="str">
        <f>IF(AM412&lt;'Patient Data'!$BG$4,"Labs complete w/in 45 minutes","")</f>
        <v/>
      </c>
      <c r="AO412" s="57" t="str">
        <f t="shared" si="149"/>
        <v/>
      </c>
      <c r="AP412" s="58" t="str">
        <f>IF(AO412&lt;'Patient Data'!$BI$4,"tPA w/in 60 minutes","")</f>
        <v/>
      </c>
      <c r="AQ412" s="58" t="str">
        <f>IF(BM412&lt;'Patient Data'!$BM$4,"tPA w/in 3 hours","")</f>
        <v/>
      </c>
      <c r="AR412" s="58" t="str">
        <f>IF(BF412&lt;'Patient Data'!$BF$4,"LSN within 3.5 hours","")</f>
        <v/>
      </c>
      <c r="AS412" s="58" t="str">
        <f t="shared" si="150"/>
        <v>-0-0-2-26-408</v>
      </c>
      <c r="AT412" s="57" t="str">
        <f t="shared" si="154"/>
        <v/>
      </c>
      <c r="AU412" s="57" t="str">
        <f t="shared" si="155"/>
        <v/>
      </c>
      <c r="AV412" s="57" t="str">
        <f t="shared" si="156"/>
        <v/>
      </c>
      <c r="AW412" s="57" t="str">
        <f t="shared" si="157"/>
        <v/>
      </c>
      <c r="AX412" s="57" t="str">
        <f t="shared" si="158"/>
        <v/>
      </c>
      <c r="AY412" s="57" t="str">
        <f t="shared" si="159"/>
        <v/>
      </c>
      <c r="AZ412" s="57" t="str">
        <f t="shared" si="160"/>
        <v/>
      </c>
      <c r="BA412" s="57" t="str">
        <f t="shared" si="161"/>
        <v/>
      </c>
      <c r="BB412" s="57" t="str">
        <f t="shared" si="162"/>
        <v/>
      </c>
      <c r="BC412" s="57" t="str">
        <f t="shared" si="163"/>
        <v/>
      </c>
      <c r="BD412" s="57" t="str">
        <f t="shared" si="164"/>
        <v/>
      </c>
      <c r="BE412" s="57" t="str">
        <f t="shared" si="165"/>
        <v/>
      </c>
      <c r="BF412" s="17" t="str">
        <f t="shared" si="151"/>
        <v/>
      </c>
      <c r="BG412" s="17" t="str">
        <f>IF(N412="","",AM412-'Patient Data'!$BG$4)</f>
        <v/>
      </c>
      <c r="BH412" s="18"/>
      <c r="BI412" s="17" t="str">
        <f>IF(O412="","",AO412-'Patient Data'!$BI$4)</f>
        <v/>
      </c>
      <c r="BK412" s="18"/>
      <c r="BL412" s="17" t="str">
        <f t="shared" si="152"/>
        <v/>
      </c>
      <c r="BM412" s="17" t="str">
        <f t="shared" si="153"/>
        <v/>
      </c>
      <c r="BN412" s="18"/>
    </row>
    <row r="413" spans="1:66" s="12" customFormat="1" ht="38.25" customHeight="1" thickBot="1">
      <c r="A413" s="47">
        <f t="shared" si="166"/>
        <v>0</v>
      </c>
      <c r="B413" s="47" t="str">
        <f t="shared" si="167"/>
        <v>2-26</v>
      </c>
      <c r="C413" s="32"/>
      <c r="D413" s="84" t="str">
        <f>$A413&amp;"-"&amp;$B413&amp;"-"&amp;TEXT(ROWS(D$5:D413),"000")</f>
        <v>0-2-26-409</v>
      </c>
      <c r="E413" s="101"/>
      <c r="F413" s="4"/>
      <c r="G413" s="4"/>
      <c r="H413" s="4"/>
      <c r="I413" s="4"/>
      <c r="J413" s="4"/>
      <c r="K413" s="102"/>
      <c r="L413" s="4"/>
      <c r="M413" s="4"/>
      <c r="N413" s="4"/>
      <c r="O413" s="4"/>
      <c r="P413" s="103"/>
      <c r="Q413" s="104"/>
      <c r="R413" s="100"/>
      <c r="S413" s="100"/>
      <c r="T413" s="65"/>
      <c r="U413" s="100"/>
      <c r="V413" s="100"/>
      <c r="W413" s="63"/>
      <c r="X413" s="63"/>
      <c r="Y413" s="63"/>
      <c r="Z413" s="63"/>
      <c r="AA413" s="65"/>
      <c r="AB413" s="65"/>
      <c r="AC413" s="65"/>
      <c r="AD413" s="65"/>
      <c r="AE413" s="65"/>
      <c r="AF413" s="100"/>
      <c r="AG413" s="100"/>
      <c r="AH413" s="65"/>
      <c r="AI413" s="57" t="str">
        <f t="shared" si="144"/>
        <v/>
      </c>
      <c r="AJ413" s="57" t="str">
        <f t="shared" si="145"/>
        <v/>
      </c>
      <c r="AK413" s="57" t="str">
        <f t="shared" si="146"/>
        <v/>
      </c>
      <c r="AL413" s="57" t="str">
        <f t="shared" si="147"/>
        <v/>
      </c>
      <c r="AM413" s="57" t="str">
        <f t="shared" si="148"/>
        <v/>
      </c>
      <c r="AN413" s="58" t="str">
        <f>IF(AM413&lt;'Patient Data'!$BG$4,"Labs complete w/in 45 minutes","")</f>
        <v/>
      </c>
      <c r="AO413" s="57" t="str">
        <f t="shared" si="149"/>
        <v/>
      </c>
      <c r="AP413" s="58" t="str">
        <f>IF(AO413&lt;'Patient Data'!$BI$4,"tPA w/in 60 minutes","")</f>
        <v/>
      </c>
      <c r="AQ413" s="58" t="str">
        <f>IF(BM413&lt;'Patient Data'!$BM$4,"tPA w/in 3 hours","")</f>
        <v/>
      </c>
      <c r="AR413" s="58" t="str">
        <f>IF(BF413&lt;'Patient Data'!$BF$4,"LSN within 3.5 hours","")</f>
        <v/>
      </c>
      <c r="AS413" s="58" t="str">
        <f t="shared" si="150"/>
        <v>-0-0-2-26-409</v>
      </c>
      <c r="AT413" s="57" t="str">
        <f t="shared" si="154"/>
        <v/>
      </c>
      <c r="AU413" s="57" t="str">
        <f t="shared" si="155"/>
        <v/>
      </c>
      <c r="AV413" s="57" t="str">
        <f t="shared" si="156"/>
        <v/>
      </c>
      <c r="AW413" s="57" t="str">
        <f t="shared" si="157"/>
        <v/>
      </c>
      <c r="AX413" s="57" t="str">
        <f t="shared" si="158"/>
        <v/>
      </c>
      <c r="AY413" s="57" t="str">
        <f t="shared" si="159"/>
        <v/>
      </c>
      <c r="AZ413" s="57" t="str">
        <f t="shared" si="160"/>
        <v/>
      </c>
      <c r="BA413" s="57" t="str">
        <f t="shared" si="161"/>
        <v/>
      </c>
      <c r="BB413" s="57" t="str">
        <f t="shared" si="162"/>
        <v/>
      </c>
      <c r="BC413" s="57" t="str">
        <f t="shared" si="163"/>
        <v/>
      </c>
      <c r="BD413" s="57" t="str">
        <f t="shared" si="164"/>
        <v/>
      </c>
      <c r="BE413" s="57" t="str">
        <f t="shared" si="165"/>
        <v/>
      </c>
      <c r="BF413" s="17" t="str">
        <f t="shared" si="151"/>
        <v/>
      </c>
      <c r="BG413" s="17" t="str">
        <f>IF(N413="","",AM413-'Patient Data'!$BG$4)</f>
        <v/>
      </c>
      <c r="BH413" s="18"/>
      <c r="BI413" s="17" t="str">
        <f>IF(O413="","",AO413-'Patient Data'!$BI$4)</f>
        <v/>
      </c>
      <c r="BK413" s="18"/>
      <c r="BL413" s="17" t="str">
        <f t="shared" si="152"/>
        <v/>
      </c>
      <c r="BM413" s="17" t="str">
        <f t="shared" si="153"/>
        <v/>
      </c>
      <c r="BN413" s="18"/>
    </row>
    <row r="414" spans="1:66" s="12" customFormat="1" ht="38.25" customHeight="1" thickBot="1">
      <c r="A414" s="47">
        <f t="shared" si="166"/>
        <v>0</v>
      </c>
      <c r="B414" s="47" t="str">
        <f t="shared" si="167"/>
        <v>2-26</v>
      </c>
      <c r="C414" s="32"/>
      <c r="D414" s="84" t="str">
        <f>$A414&amp;"-"&amp;$B414&amp;"-"&amp;TEXT(ROWS(D$5:D414),"000")</f>
        <v>0-2-26-410</v>
      </c>
      <c r="E414" s="101"/>
      <c r="F414" s="4"/>
      <c r="G414" s="4"/>
      <c r="H414" s="4"/>
      <c r="I414" s="4"/>
      <c r="J414" s="4"/>
      <c r="K414" s="102"/>
      <c r="L414" s="4"/>
      <c r="M414" s="4"/>
      <c r="N414" s="4"/>
      <c r="O414" s="4"/>
      <c r="P414" s="103"/>
      <c r="Q414" s="104"/>
      <c r="R414" s="100"/>
      <c r="S414" s="100"/>
      <c r="T414" s="65"/>
      <c r="U414" s="100"/>
      <c r="V414" s="100"/>
      <c r="W414" s="63"/>
      <c r="X414" s="63"/>
      <c r="Y414" s="63"/>
      <c r="Z414" s="63"/>
      <c r="AA414" s="65"/>
      <c r="AB414" s="65"/>
      <c r="AC414" s="65"/>
      <c r="AD414" s="65"/>
      <c r="AE414" s="65"/>
      <c r="AF414" s="100"/>
      <c r="AG414" s="100"/>
      <c r="AH414" s="65"/>
      <c r="AI414" s="57" t="str">
        <f t="shared" si="144"/>
        <v/>
      </c>
      <c r="AJ414" s="57" t="str">
        <f t="shared" si="145"/>
        <v/>
      </c>
      <c r="AK414" s="57" t="str">
        <f t="shared" si="146"/>
        <v/>
      </c>
      <c r="AL414" s="57" t="str">
        <f t="shared" si="147"/>
        <v/>
      </c>
      <c r="AM414" s="57" t="str">
        <f t="shared" si="148"/>
        <v/>
      </c>
      <c r="AN414" s="58" t="str">
        <f>IF(AM414&lt;'Patient Data'!$BG$4,"Labs complete w/in 45 minutes","")</f>
        <v/>
      </c>
      <c r="AO414" s="57" t="str">
        <f t="shared" si="149"/>
        <v/>
      </c>
      <c r="AP414" s="58" t="str">
        <f>IF(AO414&lt;'Patient Data'!$BI$4,"tPA w/in 60 minutes","")</f>
        <v/>
      </c>
      <c r="AQ414" s="58" t="str">
        <f>IF(BM414&lt;'Patient Data'!$BM$4,"tPA w/in 3 hours","")</f>
        <v/>
      </c>
      <c r="AR414" s="58" t="str">
        <f>IF(BF414&lt;'Patient Data'!$BF$4,"LSN within 3.5 hours","")</f>
        <v/>
      </c>
      <c r="AS414" s="58" t="str">
        <f t="shared" si="150"/>
        <v>-0-0-2-26-410</v>
      </c>
      <c r="AT414" s="57" t="str">
        <f t="shared" si="154"/>
        <v/>
      </c>
      <c r="AU414" s="57" t="str">
        <f t="shared" si="155"/>
        <v/>
      </c>
      <c r="AV414" s="57" t="str">
        <f t="shared" si="156"/>
        <v/>
      </c>
      <c r="AW414" s="57" t="str">
        <f t="shared" si="157"/>
        <v/>
      </c>
      <c r="AX414" s="57" t="str">
        <f t="shared" si="158"/>
        <v/>
      </c>
      <c r="AY414" s="57" t="str">
        <f t="shared" si="159"/>
        <v/>
      </c>
      <c r="AZ414" s="57" t="str">
        <f t="shared" si="160"/>
        <v/>
      </c>
      <c r="BA414" s="57" t="str">
        <f t="shared" si="161"/>
        <v/>
      </c>
      <c r="BB414" s="57" t="str">
        <f t="shared" si="162"/>
        <v/>
      </c>
      <c r="BC414" s="57" t="str">
        <f t="shared" si="163"/>
        <v/>
      </c>
      <c r="BD414" s="57" t="str">
        <f t="shared" si="164"/>
        <v/>
      </c>
      <c r="BE414" s="57" t="str">
        <f t="shared" si="165"/>
        <v/>
      </c>
      <c r="BF414" s="17" t="str">
        <f t="shared" si="151"/>
        <v/>
      </c>
      <c r="BG414" s="17" t="str">
        <f>IF(N414="","",AM414-'Patient Data'!$BG$4)</f>
        <v/>
      </c>
      <c r="BH414" s="18"/>
      <c r="BI414" s="17" t="str">
        <f>IF(O414="","",AO414-'Patient Data'!$BI$4)</f>
        <v/>
      </c>
      <c r="BK414" s="18"/>
      <c r="BL414" s="17" t="str">
        <f t="shared" si="152"/>
        <v/>
      </c>
      <c r="BM414" s="17" t="str">
        <f t="shared" si="153"/>
        <v/>
      </c>
      <c r="BN414" s="18"/>
    </row>
    <row r="415" spans="1:66" s="12" customFormat="1" ht="38.25" customHeight="1" thickBot="1">
      <c r="A415" s="47">
        <f t="shared" si="166"/>
        <v>0</v>
      </c>
      <c r="B415" s="47" t="str">
        <f t="shared" si="167"/>
        <v>2-26</v>
      </c>
      <c r="C415" s="32"/>
      <c r="D415" s="84" t="str">
        <f>$A415&amp;"-"&amp;$B415&amp;"-"&amp;TEXT(ROWS(D$5:D415),"000")</f>
        <v>0-2-26-411</v>
      </c>
      <c r="E415" s="101"/>
      <c r="F415" s="4"/>
      <c r="G415" s="4"/>
      <c r="H415" s="4"/>
      <c r="I415" s="4"/>
      <c r="J415" s="4"/>
      <c r="K415" s="102"/>
      <c r="L415" s="4"/>
      <c r="M415" s="4"/>
      <c r="N415" s="4"/>
      <c r="O415" s="4"/>
      <c r="P415" s="103"/>
      <c r="Q415" s="104"/>
      <c r="R415" s="100"/>
      <c r="S415" s="100"/>
      <c r="T415" s="65"/>
      <c r="U415" s="100"/>
      <c r="V415" s="100"/>
      <c r="W415" s="63"/>
      <c r="X415" s="63"/>
      <c r="Y415" s="63"/>
      <c r="Z415" s="63"/>
      <c r="AA415" s="65"/>
      <c r="AB415" s="65"/>
      <c r="AC415" s="65"/>
      <c r="AD415" s="65"/>
      <c r="AE415" s="65"/>
      <c r="AF415" s="100"/>
      <c r="AG415" s="100"/>
      <c r="AH415" s="65"/>
      <c r="AI415" s="57" t="str">
        <f t="shared" si="144"/>
        <v/>
      </c>
      <c r="AJ415" s="57" t="str">
        <f t="shared" si="145"/>
        <v/>
      </c>
      <c r="AK415" s="57" t="str">
        <f t="shared" si="146"/>
        <v/>
      </c>
      <c r="AL415" s="57" t="str">
        <f t="shared" si="147"/>
        <v/>
      </c>
      <c r="AM415" s="57" t="str">
        <f t="shared" si="148"/>
        <v/>
      </c>
      <c r="AN415" s="58" t="str">
        <f>IF(AM415&lt;'Patient Data'!$BG$4,"Labs complete w/in 45 minutes","")</f>
        <v/>
      </c>
      <c r="AO415" s="57" t="str">
        <f t="shared" si="149"/>
        <v/>
      </c>
      <c r="AP415" s="58" t="str">
        <f>IF(AO415&lt;'Patient Data'!$BI$4,"tPA w/in 60 minutes","")</f>
        <v/>
      </c>
      <c r="AQ415" s="58" t="str">
        <f>IF(BM415&lt;'Patient Data'!$BM$4,"tPA w/in 3 hours","")</f>
        <v/>
      </c>
      <c r="AR415" s="58" t="str">
        <f>IF(BF415&lt;'Patient Data'!$BF$4,"LSN within 3.5 hours","")</f>
        <v/>
      </c>
      <c r="AS415" s="58" t="str">
        <f t="shared" si="150"/>
        <v>-0-0-2-26-411</v>
      </c>
      <c r="AT415" s="57" t="str">
        <f t="shared" si="154"/>
        <v/>
      </c>
      <c r="AU415" s="57" t="str">
        <f t="shared" si="155"/>
        <v/>
      </c>
      <c r="AV415" s="57" t="str">
        <f t="shared" si="156"/>
        <v/>
      </c>
      <c r="AW415" s="57" t="str">
        <f t="shared" si="157"/>
        <v/>
      </c>
      <c r="AX415" s="57" t="str">
        <f t="shared" si="158"/>
        <v/>
      </c>
      <c r="AY415" s="57" t="str">
        <f t="shared" si="159"/>
        <v/>
      </c>
      <c r="AZ415" s="57" t="str">
        <f t="shared" si="160"/>
        <v/>
      </c>
      <c r="BA415" s="57" t="str">
        <f t="shared" si="161"/>
        <v/>
      </c>
      <c r="BB415" s="57" t="str">
        <f t="shared" si="162"/>
        <v/>
      </c>
      <c r="BC415" s="57" t="str">
        <f t="shared" si="163"/>
        <v/>
      </c>
      <c r="BD415" s="57" t="str">
        <f t="shared" si="164"/>
        <v/>
      </c>
      <c r="BE415" s="57" t="str">
        <f t="shared" si="165"/>
        <v/>
      </c>
      <c r="BF415" s="17" t="str">
        <f t="shared" si="151"/>
        <v/>
      </c>
      <c r="BG415" s="17" t="str">
        <f>IF(N415="","",AM415-'Patient Data'!$BG$4)</f>
        <v/>
      </c>
      <c r="BH415" s="18"/>
      <c r="BI415" s="17" t="str">
        <f>IF(O415="","",AO415-'Patient Data'!$BI$4)</f>
        <v/>
      </c>
      <c r="BK415" s="18"/>
      <c r="BL415" s="17" t="str">
        <f t="shared" si="152"/>
        <v/>
      </c>
      <c r="BM415" s="17" t="str">
        <f t="shared" si="153"/>
        <v/>
      </c>
      <c r="BN415" s="18"/>
    </row>
    <row r="416" spans="1:66" s="12" customFormat="1" ht="38.25" customHeight="1" thickBot="1">
      <c r="A416" s="47">
        <f t="shared" si="166"/>
        <v>0</v>
      </c>
      <c r="B416" s="47" t="str">
        <f t="shared" si="167"/>
        <v>2-26</v>
      </c>
      <c r="C416" s="32"/>
      <c r="D416" s="84" t="str">
        <f>$A416&amp;"-"&amp;$B416&amp;"-"&amp;TEXT(ROWS(D$5:D416),"000")</f>
        <v>0-2-26-412</v>
      </c>
      <c r="E416" s="101"/>
      <c r="F416" s="4"/>
      <c r="G416" s="4"/>
      <c r="H416" s="4"/>
      <c r="I416" s="4"/>
      <c r="J416" s="4"/>
      <c r="K416" s="102"/>
      <c r="L416" s="4"/>
      <c r="M416" s="4"/>
      <c r="N416" s="4"/>
      <c r="O416" s="4"/>
      <c r="P416" s="103"/>
      <c r="Q416" s="104"/>
      <c r="R416" s="100"/>
      <c r="S416" s="100"/>
      <c r="T416" s="65"/>
      <c r="U416" s="100"/>
      <c r="V416" s="100"/>
      <c r="W416" s="63"/>
      <c r="X416" s="63"/>
      <c r="Y416" s="63"/>
      <c r="Z416" s="63"/>
      <c r="AA416" s="65"/>
      <c r="AB416" s="65"/>
      <c r="AC416" s="65"/>
      <c r="AD416" s="65"/>
      <c r="AE416" s="65"/>
      <c r="AF416" s="100"/>
      <c r="AG416" s="100"/>
      <c r="AH416" s="65"/>
      <c r="AI416" s="57" t="str">
        <f t="shared" si="144"/>
        <v/>
      </c>
      <c r="AJ416" s="57" t="str">
        <f t="shared" si="145"/>
        <v/>
      </c>
      <c r="AK416" s="57" t="str">
        <f t="shared" si="146"/>
        <v/>
      </c>
      <c r="AL416" s="57" t="str">
        <f t="shared" si="147"/>
        <v/>
      </c>
      <c r="AM416" s="57" t="str">
        <f t="shared" si="148"/>
        <v/>
      </c>
      <c r="AN416" s="58" t="str">
        <f>IF(AM416&lt;'Patient Data'!$BG$4,"Labs complete w/in 45 minutes","")</f>
        <v/>
      </c>
      <c r="AO416" s="57" t="str">
        <f t="shared" si="149"/>
        <v/>
      </c>
      <c r="AP416" s="58" t="str">
        <f>IF(AO416&lt;'Patient Data'!$BI$4,"tPA w/in 60 minutes","")</f>
        <v/>
      </c>
      <c r="AQ416" s="58" t="str">
        <f>IF(BM416&lt;'Patient Data'!$BM$4,"tPA w/in 3 hours","")</f>
        <v/>
      </c>
      <c r="AR416" s="58" t="str">
        <f>IF(BF416&lt;'Patient Data'!$BF$4,"LSN within 3.5 hours","")</f>
        <v/>
      </c>
      <c r="AS416" s="58" t="str">
        <f t="shared" si="150"/>
        <v>-0-0-2-26-412</v>
      </c>
      <c r="AT416" s="57" t="str">
        <f t="shared" si="154"/>
        <v/>
      </c>
      <c r="AU416" s="57" t="str">
        <f t="shared" si="155"/>
        <v/>
      </c>
      <c r="AV416" s="57" t="str">
        <f t="shared" si="156"/>
        <v/>
      </c>
      <c r="AW416" s="57" t="str">
        <f t="shared" si="157"/>
        <v/>
      </c>
      <c r="AX416" s="57" t="str">
        <f t="shared" si="158"/>
        <v/>
      </c>
      <c r="AY416" s="57" t="str">
        <f t="shared" si="159"/>
        <v/>
      </c>
      <c r="AZ416" s="57" t="str">
        <f t="shared" si="160"/>
        <v/>
      </c>
      <c r="BA416" s="57" t="str">
        <f t="shared" si="161"/>
        <v/>
      </c>
      <c r="BB416" s="57" t="str">
        <f t="shared" si="162"/>
        <v/>
      </c>
      <c r="BC416" s="57" t="str">
        <f t="shared" si="163"/>
        <v/>
      </c>
      <c r="BD416" s="57" t="str">
        <f t="shared" si="164"/>
        <v/>
      </c>
      <c r="BE416" s="57" t="str">
        <f t="shared" si="165"/>
        <v/>
      </c>
      <c r="BF416" s="17" t="str">
        <f t="shared" si="151"/>
        <v/>
      </c>
      <c r="BG416" s="17" t="str">
        <f>IF(N416="","",AM416-'Patient Data'!$BG$4)</f>
        <v/>
      </c>
      <c r="BH416" s="18"/>
      <c r="BI416" s="17" t="str">
        <f>IF(O416="","",AO416-'Patient Data'!$BI$4)</f>
        <v/>
      </c>
      <c r="BK416" s="18"/>
      <c r="BL416" s="17" t="str">
        <f t="shared" si="152"/>
        <v/>
      </c>
      <c r="BM416" s="17" t="str">
        <f t="shared" si="153"/>
        <v/>
      </c>
      <c r="BN416" s="18"/>
    </row>
    <row r="417" spans="1:66" s="12" customFormat="1" ht="38.25" customHeight="1" thickBot="1">
      <c r="A417" s="47">
        <f t="shared" si="166"/>
        <v>0</v>
      </c>
      <c r="B417" s="47" t="str">
        <f t="shared" si="167"/>
        <v>2-26</v>
      </c>
      <c r="C417" s="32"/>
      <c r="D417" s="84" t="str">
        <f>$A417&amp;"-"&amp;$B417&amp;"-"&amp;TEXT(ROWS(D$5:D417),"000")</f>
        <v>0-2-26-413</v>
      </c>
      <c r="E417" s="101"/>
      <c r="F417" s="4"/>
      <c r="G417" s="4"/>
      <c r="H417" s="4"/>
      <c r="I417" s="4"/>
      <c r="J417" s="4"/>
      <c r="K417" s="102"/>
      <c r="L417" s="4"/>
      <c r="M417" s="4"/>
      <c r="N417" s="4"/>
      <c r="O417" s="4"/>
      <c r="P417" s="103"/>
      <c r="Q417" s="104"/>
      <c r="R417" s="100"/>
      <c r="S417" s="100"/>
      <c r="T417" s="65"/>
      <c r="U417" s="100"/>
      <c r="V417" s="100"/>
      <c r="W417" s="63"/>
      <c r="X417" s="63"/>
      <c r="Y417" s="63"/>
      <c r="Z417" s="63"/>
      <c r="AA417" s="65"/>
      <c r="AB417" s="65"/>
      <c r="AC417" s="65"/>
      <c r="AD417" s="65"/>
      <c r="AE417" s="65"/>
      <c r="AF417" s="100"/>
      <c r="AG417" s="100"/>
      <c r="AH417" s="65"/>
      <c r="AI417" s="57" t="str">
        <f t="shared" si="144"/>
        <v/>
      </c>
      <c r="AJ417" s="57" t="str">
        <f t="shared" si="145"/>
        <v/>
      </c>
      <c r="AK417" s="57" t="str">
        <f t="shared" si="146"/>
        <v/>
      </c>
      <c r="AL417" s="57" t="str">
        <f t="shared" si="147"/>
        <v/>
      </c>
      <c r="AM417" s="57" t="str">
        <f t="shared" si="148"/>
        <v/>
      </c>
      <c r="AN417" s="58" t="str">
        <f>IF(AM417&lt;'Patient Data'!$BG$4,"Labs complete w/in 45 minutes","")</f>
        <v/>
      </c>
      <c r="AO417" s="57" t="str">
        <f t="shared" si="149"/>
        <v/>
      </c>
      <c r="AP417" s="58" t="str">
        <f>IF(AO417&lt;'Patient Data'!$BI$4,"tPA w/in 60 minutes","")</f>
        <v/>
      </c>
      <c r="AQ417" s="58" t="str">
        <f>IF(BM417&lt;'Patient Data'!$BM$4,"tPA w/in 3 hours","")</f>
        <v/>
      </c>
      <c r="AR417" s="58" t="str">
        <f>IF(BF417&lt;'Patient Data'!$BF$4,"LSN within 3.5 hours","")</f>
        <v/>
      </c>
      <c r="AS417" s="58" t="str">
        <f t="shared" si="150"/>
        <v>-0-0-2-26-413</v>
      </c>
      <c r="AT417" s="57" t="str">
        <f t="shared" si="154"/>
        <v/>
      </c>
      <c r="AU417" s="57" t="str">
        <f t="shared" si="155"/>
        <v/>
      </c>
      <c r="AV417" s="57" t="str">
        <f t="shared" si="156"/>
        <v/>
      </c>
      <c r="AW417" s="57" t="str">
        <f t="shared" si="157"/>
        <v/>
      </c>
      <c r="AX417" s="57" t="str">
        <f t="shared" si="158"/>
        <v/>
      </c>
      <c r="AY417" s="57" t="str">
        <f t="shared" si="159"/>
        <v/>
      </c>
      <c r="AZ417" s="57" t="str">
        <f t="shared" si="160"/>
        <v/>
      </c>
      <c r="BA417" s="57" t="str">
        <f t="shared" si="161"/>
        <v/>
      </c>
      <c r="BB417" s="57" t="str">
        <f t="shared" si="162"/>
        <v/>
      </c>
      <c r="BC417" s="57" t="str">
        <f t="shared" si="163"/>
        <v/>
      </c>
      <c r="BD417" s="57" t="str">
        <f t="shared" si="164"/>
        <v/>
      </c>
      <c r="BE417" s="57" t="str">
        <f t="shared" si="165"/>
        <v/>
      </c>
      <c r="BF417" s="17" t="str">
        <f t="shared" si="151"/>
        <v/>
      </c>
      <c r="BG417" s="17" t="str">
        <f>IF(N417="","",AM417-'Patient Data'!$BG$4)</f>
        <v/>
      </c>
      <c r="BH417" s="18"/>
      <c r="BI417" s="17" t="str">
        <f>IF(O417="","",AO417-'Patient Data'!$BI$4)</f>
        <v/>
      </c>
      <c r="BK417" s="18"/>
      <c r="BL417" s="17" t="str">
        <f t="shared" si="152"/>
        <v/>
      </c>
      <c r="BM417" s="17" t="str">
        <f t="shared" si="153"/>
        <v/>
      </c>
      <c r="BN417" s="18"/>
    </row>
    <row r="418" spans="1:66" s="12" customFormat="1" ht="38.25" customHeight="1" thickBot="1">
      <c r="A418" s="47">
        <f t="shared" si="166"/>
        <v>0</v>
      </c>
      <c r="B418" s="47" t="str">
        <f t="shared" si="167"/>
        <v>2-26</v>
      </c>
      <c r="C418" s="32"/>
      <c r="D418" s="84" t="str">
        <f>$A418&amp;"-"&amp;$B418&amp;"-"&amp;TEXT(ROWS(D$5:D418),"000")</f>
        <v>0-2-26-414</v>
      </c>
      <c r="E418" s="101"/>
      <c r="F418" s="4"/>
      <c r="G418" s="4"/>
      <c r="H418" s="4"/>
      <c r="I418" s="4"/>
      <c r="J418" s="4"/>
      <c r="K418" s="102"/>
      <c r="L418" s="4"/>
      <c r="M418" s="4"/>
      <c r="N418" s="4"/>
      <c r="O418" s="4"/>
      <c r="P418" s="103"/>
      <c r="Q418" s="104"/>
      <c r="R418" s="100"/>
      <c r="S418" s="100"/>
      <c r="T418" s="65"/>
      <c r="U418" s="100"/>
      <c r="V418" s="100"/>
      <c r="W418" s="63"/>
      <c r="X418" s="63"/>
      <c r="Y418" s="63"/>
      <c r="Z418" s="63"/>
      <c r="AA418" s="65"/>
      <c r="AB418" s="65"/>
      <c r="AC418" s="65"/>
      <c r="AD418" s="65"/>
      <c r="AE418" s="65"/>
      <c r="AF418" s="100"/>
      <c r="AG418" s="100"/>
      <c r="AH418" s="65"/>
      <c r="AI418" s="57" t="str">
        <f t="shared" si="144"/>
        <v/>
      </c>
      <c r="AJ418" s="57" t="str">
        <f t="shared" si="145"/>
        <v/>
      </c>
      <c r="AK418" s="57" t="str">
        <f t="shared" si="146"/>
        <v/>
      </c>
      <c r="AL418" s="57" t="str">
        <f t="shared" si="147"/>
        <v/>
      </c>
      <c r="AM418" s="57" t="str">
        <f t="shared" si="148"/>
        <v/>
      </c>
      <c r="AN418" s="58" t="str">
        <f>IF(AM418&lt;'Patient Data'!$BG$4,"Labs complete w/in 45 minutes","")</f>
        <v/>
      </c>
      <c r="AO418" s="57" t="str">
        <f t="shared" si="149"/>
        <v/>
      </c>
      <c r="AP418" s="58" t="str">
        <f>IF(AO418&lt;'Patient Data'!$BI$4,"tPA w/in 60 minutes","")</f>
        <v/>
      </c>
      <c r="AQ418" s="58" t="str">
        <f>IF(BM418&lt;'Patient Data'!$BM$4,"tPA w/in 3 hours","")</f>
        <v/>
      </c>
      <c r="AR418" s="58" t="str">
        <f>IF(BF418&lt;'Patient Data'!$BF$4,"LSN within 3.5 hours","")</f>
        <v/>
      </c>
      <c r="AS418" s="58" t="str">
        <f t="shared" si="150"/>
        <v>-0-0-2-26-414</v>
      </c>
      <c r="AT418" s="57" t="str">
        <f t="shared" si="154"/>
        <v/>
      </c>
      <c r="AU418" s="57" t="str">
        <f t="shared" si="155"/>
        <v/>
      </c>
      <c r="AV418" s="57" t="str">
        <f t="shared" si="156"/>
        <v/>
      </c>
      <c r="AW418" s="57" t="str">
        <f t="shared" si="157"/>
        <v/>
      </c>
      <c r="AX418" s="57" t="str">
        <f t="shared" si="158"/>
        <v/>
      </c>
      <c r="AY418" s="57" t="str">
        <f t="shared" si="159"/>
        <v/>
      </c>
      <c r="AZ418" s="57" t="str">
        <f t="shared" si="160"/>
        <v/>
      </c>
      <c r="BA418" s="57" t="str">
        <f t="shared" si="161"/>
        <v/>
      </c>
      <c r="BB418" s="57" t="str">
        <f t="shared" si="162"/>
        <v/>
      </c>
      <c r="BC418" s="57" t="str">
        <f t="shared" si="163"/>
        <v/>
      </c>
      <c r="BD418" s="57" t="str">
        <f t="shared" si="164"/>
        <v/>
      </c>
      <c r="BE418" s="57" t="str">
        <f t="shared" si="165"/>
        <v/>
      </c>
      <c r="BF418" s="17" t="str">
        <f t="shared" si="151"/>
        <v/>
      </c>
      <c r="BG418" s="17" t="str">
        <f>IF(N418="","",AM418-'Patient Data'!$BG$4)</f>
        <v/>
      </c>
      <c r="BH418" s="18"/>
      <c r="BI418" s="17" t="str">
        <f>IF(O418="","",AO418-'Patient Data'!$BI$4)</f>
        <v/>
      </c>
      <c r="BK418" s="18"/>
      <c r="BL418" s="17" t="str">
        <f t="shared" si="152"/>
        <v/>
      </c>
      <c r="BM418" s="17" t="str">
        <f t="shared" si="153"/>
        <v/>
      </c>
      <c r="BN418" s="18"/>
    </row>
    <row r="419" spans="1:66" s="12" customFormat="1" ht="38.25" customHeight="1" thickBot="1">
      <c r="A419" s="47">
        <f t="shared" si="166"/>
        <v>0</v>
      </c>
      <c r="B419" s="47" t="str">
        <f t="shared" si="167"/>
        <v>2-26</v>
      </c>
      <c r="C419" s="32"/>
      <c r="D419" s="84" t="str">
        <f>$A419&amp;"-"&amp;$B419&amp;"-"&amp;TEXT(ROWS(D$5:D419),"000")</f>
        <v>0-2-26-415</v>
      </c>
      <c r="E419" s="101"/>
      <c r="F419" s="4"/>
      <c r="G419" s="4"/>
      <c r="H419" s="4"/>
      <c r="I419" s="4"/>
      <c r="J419" s="4"/>
      <c r="K419" s="102"/>
      <c r="L419" s="4"/>
      <c r="M419" s="4"/>
      <c r="N419" s="4"/>
      <c r="O419" s="4"/>
      <c r="P419" s="103"/>
      <c r="Q419" s="104"/>
      <c r="R419" s="100"/>
      <c r="S419" s="100"/>
      <c r="T419" s="65"/>
      <c r="U419" s="100"/>
      <c r="V419" s="100"/>
      <c r="W419" s="63"/>
      <c r="X419" s="63"/>
      <c r="Y419" s="63"/>
      <c r="Z419" s="63"/>
      <c r="AA419" s="65"/>
      <c r="AB419" s="65"/>
      <c r="AC419" s="65"/>
      <c r="AD419" s="65"/>
      <c r="AE419" s="65"/>
      <c r="AF419" s="100"/>
      <c r="AG419" s="100"/>
      <c r="AH419" s="65"/>
      <c r="AI419" s="57" t="str">
        <f t="shared" si="144"/>
        <v/>
      </c>
      <c r="AJ419" s="57" t="str">
        <f t="shared" si="145"/>
        <v/>
      </c>
      <c r="AK419" s="57" t="str">
        <f t="shared" si="146"/>
        <v/>
      </c>
      <c r="AL419" s="57" t="str">
        <f t="shared" si="147"/>
        <v/>
      </c>
      <c r="AM419" s="57" t="str">
        <f t="shared" si="148"/>
        <v/>
      </c>
      <c r="AN419" s="58" t="str">
        <f>IF(AM419&lt;'Patient Data'!$BG$4,"Labs complete w/in 45 minutes","")</f>
        <v/>
      </c>
      <c r="AO419" s="57" t="str">
        <f t="shared" si="149"/>
        <v/>
      </c>
      <c r="AP419" s="58" t="str">
        <f>IF(AO419&lt;'Patient Data'!$BI$4,"tPA w/in 60 minutes","")</f>
        <v/>
      </c>
      <c r="AQ419" s="58" t="str">
        <f>IF(BM419&lt;'Patient Data'!$BM$4,"tPA w/in 3 hours","")</f>
        <v/>
      </c>
      <c r="AR419" s="58" t="str">
        <f>IF(BF419&lt;'Patient Data'!$BF$4,"LSN within 3.5 hours","")</f>
        <v/>
      </c>
      <c r="AS419" s="58" t="str">
        <f t="shared" si="150"/>
        <v>-0-0-2-26-415</v>
      </c>
      <c r="AT419" s="57" t="str">
        <f t="shared" si="154"/>
        <v/>
      </c>
      <c r="AU419" s="57" t="str">
        <f t="shared" si="155"/>
        <v/>
      </c>
      <c r="AV419" s="57" t="str">
        <f t="shared" si="156"/>
        <v/>
      </c>
      <c r="AW419" s="57" t="str">
        <f t="shared" si="157"/>
        <v/>
      </c>
      <c r="AX419" s="57" t="str">
        <f t="shared" si="158"/>
        <v/>
      </c>
      <c r="AY419" s="57" t="str">
        <f t="shared" si="159"/>
        <v/>
      </c>
      <c r="AZ419" s="57" t="str">
        <f t="shared" si="160"/>
        <v/>
      </c>
      <c r="BA419" s="57" t="str">
        <f t="shared" si="161"/>
        <v/>
      </c>
      <c r="BB419" s="57" t="str">
        <f t="shared" si="162"/>
        <v/>
      </c>
      <c r="BC419" s="57" t="str">
        <f t="shared" si="163"/>
        <v/>
      </c>
      <c r="BD419" s="57" t="str">
        <f t="shared" si="164"/>
        <v/>
      </c>
      <c r="BE419" s="57" t="str">
        <f t="shared" si="165"/>
        <v/>
      </c>
      <c r="BF419" s="17" t="str">
        <f t="shared" si="151"/>
        <v/>
      </c>
      <c r="BG419" s="17" t="str">
        <f>IF(N419="","",AM419-'Patient Data'!$BG$4)</f>
        <v/>
      </c>
      <c r="BH419" s="18"/>
      <c r="BI419" s="17" t="str">
        <f>IF(O419="","",AO419-'Patient Data'!$BI$4)</f>
        <v/>
      </c>
      <c r="BK419" s="18"/>
      <c r="BL419" s="17" t="str">
        <f t="shared" si="152"/>
        <v/>
      </c>
      <c r="BM419" s="17" t="str">
        <f t="shared" si="153"/>
        <v/>
      </c>
      <c r="BN419" s="18"/>
    </row>
    <row r="420" spans="1:66" s="12" customFormat="1" ht="38.25" customHeight="1" thickBot="1">
      <c r="A420" s="47">
        <f t="shared" si="166"/>
        <v>0</v>
      </c>
      <c r="B420" s="47" t="str">
        <f t="shared" si="167"/>
        <v>2-26</v>
      </c>
      <c r="C420" s="32"/>
      <c r="D420" s="84" t="str">
        <f>$A420&amp;"-"&amp;$B420&amp;"-"&amp;TEXT(ROWS(D$5:D420),"000")</f>
        <v>0-2-26-416</v>
      </c>
      <c r="E420" s="101"/>
      <c r="F420" s="4"/>
      <c r="G420" s="4"/>
      <c r="H420" s="4"/>
      <c r="I420" s="4"/>
      <c r="J420" s="4"/>
      <c r="K420" s="102"/>
      <c r="L420" s="4"/>
      <c r="M420" s="4"/>
      <c r="N420" s="4"/>
      <c r="O420" s="4"/>
      <c r="P420" s="103"/>
      <c r="Q420" s="104"/>
      <c r="R420" s="100"/>
      <c r="S420" s="100"/>
      <c r="T420" s="65"/>
      <c r="U420" s="100"/>
      <c r="V420" s="100"/>
      <c r="W420" s="63"/>
      <c r="X420" s="63"/>
      <c r="Y420" s="63"/>
      <c r="Z420" s="63"/>
      <c r="AA420" s="65"/>
      <c r="AB420" s="65"/>
      <c r="AC420" s="65"/>
      <c r="AD420" s="65"/>
      <c r="AE420" s="65"/>
      <c r="AF420" s="100"/>
      <c r="AG420" s="100"/>
      <c r="AH420" s="65"/>
      <c r="AI420" s="57" t="str">
        <f t="shared" si="144"/>
        <v/>
      </c>
      <c r="AJ420" s="57" t="str">
        <f t="shared" si="145"/>
        <v/>
      </c>
      <c r="AK420" s="57" t="str">
        <f t="shared" si="146"/>
        <v/>
      </c>
      <c r="AL420" s="57" t="str">
        <f t="shared" si="147"/>
        <v/>
      </c>
      <c r="AM420" s="57" t="str">
        <f t="shared" si="148"/>
        <v/>
      </c>
      <c r="AN420" s="58" t="str">
        <f>IF(AM420&lt;'Patient Data'!$BG$4,"Labs complete w/in 45 minutes","")</f>
        <v/>
      </c>
      <c r="AO420" s="57" t="str">
        <f t="shared" si="149"/>
        <v/>
      </c>
      <c r="AP420" s="58" t="str">
        <f>IF(AO420&lt;'Patient Data'!$BI$4,"tPA w/in 60 minutes","")</f>
        <v/>
      </c>
      <c r="AQ420" s="58" t="str">
        <f>IF(BM420&lt;'Patient Data'!$BM$4,"tPA w/in 3 hours","")</f>
        <v/>
      </c>
      <c r="AR420" s="58" t="str">
        <f>IF(BF420&lt;'Patient Data'!$BF$4,"LSN within 3.5 hours","")</f>
        <v/>
      </c>
      <c r="AS420" s="58" t="str">
        <f t="shared" si="150"/>
        <v>-0-0-2-26-416</v>
      </c>
      <c r="AT420" s="57" t="str">
        <f t="shared" si="154"/>
        <v/>
      </c>
      <c r="AU420" s="57" t="str">
        <f t="shared" si="155"/>
        <v/>
      </c>
      <c r="AV420" s="57" t="str">
        <f t="shared" si="156"/>
        <v/>
      </c>
      <c r="AW420" s="57" t="str">
        <f t="shared" si="157"/>
        <v/>
      </c>
      <c r="AX420" s="57" t="str">
        <f t="shared" si="158"/>
        <v/>
      </c>
      <c r="AY420" s="57" t="str">
        <f t="shared" si="159"/>
        <v/>
      </c>
      <c r="AZ420" s="57" t="str">
        <f t="shared" si="160"/>
        <v/>
      </c>
      <c r="BA420" s="57" t="str">
        <f t="shared" si="161"/>
        <v/>
      </c>
      <c r="BB420" s="57" t="str">
        <f t="shared" si="162"/>
        <v/>
      </c>
      <c r="BC420" s="57" t="str">
        <f t="shared" si="163"/>
        <v/>
      </c>
      <c r="BD420" s="57" t="str">
        <f t="shared" si="164"/>
        <v/>
      </c>
      <c r="BE420" s="57" t="str">
        <f t="shared" si="165"/>
        <v/>
      </c>
      <c r="BF420" s="17" t="str">
        <f t="shared" si="151"/>
        <v/>
      </c>
      <c r="BG420" s="17" t="str">
        <f>IF(N420="","",AM420-'Patient Data'!$BG$4)</f>
        <v/>
      </c>
      <c r="BH420" s="18"/>
      <c r="BI420" s="17" t="str">
        <f>IF(O420="","",AO420-'Patient Data'!$BI$4)</f>
        <v/>
      </c>
      <c r="BK420" s="18"/>
      <c r="BL420" s="17" t="str">
        <f t="shared" si="152"/>
        <v/>
      </c>
      <c r="BM420" s="17" t="str">
        <f t="shared" si="153"/>
        <v/>
      </c>
      <c r="BN420" s="18"/>
    </row>
    <row r="421" spans="1:66" s="12" customFormat="1" ht="38.25" customHeight="1" thickBot="1">
      <c r="A421" s="47">
        <f t="shared" si="166"/>
        <v>0</v>
      </c>
      <c r="B421" s="47" t="str">
        <f t="shared" si="167"/>
        <v>2-26</v>
      </c>
      <c r="C421" s="32"/>
      <c r="D421" s="84" t="str">
        <f>$A421&amp;"-"&amp;$B421&amp;"-"&amp;TEXT(ROWS(D$5:D421),"000")</f>
        <v>0-2-26-417</v>
      </c>
      <c r="E421" s="101"/>
      <c r="F421" s="4"/>
      <c r="G421" s="4"/>
      <c r="H421" s="4"/>
      <c r="I421" s="4"/>
      <c r="J421" s="4"/>
      <c r="K421" s="102"/>
      <c r="L421" s="4"/>
      <c r="M421" s="4"/>
      <c r="N421" s="4"/>
      <c r="O421" s="4"/>
      <c r="P421" s="103"/>
      <c r="Q421" s="104"/>
      <c r="R421" s="100"/>
      <c r="S421" s="100"/>
      <c r="T421" s="65"/>
      <c r="U421" s="100"/>
      <c r="V421" s="100"/>
      <c r="W421" s="63"/>
      <c r="X421" s="63"/>
      <c r="Y421" s="63"/>
      <c r="Z421" s="63"/>
      <c r="AA421" s="65"/>
      <c r="AB421" s="65"/>
      <c r="AC421" s="65"/>
      <c r="AD421" s="65"/>
      <c r="AE421" s="65"/>
      <c r="AF421" s="100"/>
      <c r="AG421" s="100"/>
      <c r="AH421" s="65"/>
      <c r="AI421" s="57" t="str">
        <f t="shared" si="144"/>
        <v/>
      </c>
      <c r="AJ421" s="57" t="str">
        <f t="shared" si="145"/>
        <v/>
      </c>
      <c r="AK421" s="57" t="str">
        <f t="shared" si="146"/>
        <v/>
      </c>
      <c r="AL421" s="57" t="str">
        <f t="shared" si="147"/>
        <v/>
      </c>
      <c r="AM421" s="57" t="str">
        <f t="shared" si="148"/>
        <v/>
      </c>
      <c r="AN421" s="58" t="str">
        <f>IF(AM421&lt;'Patient Data'!$BG$4,"Labs complete w/in 45 minutes","")</f>
        <v/>
      </c>
      <c r="AO421" s="57" t="str">
        <f t="shared" si="149"/>
        <v/>
      </c>
      <c r="AP421" s="58" t="str">
        <f>IF(AO421&lt;'Patient Data'!$BI$4,"tPA w/in 60 minutes","")</f>
        <v/>
      </c>
      <c r="AQ421" s="58" t="str">
        <f>IF(BM421&lt;'Patient Data'!$BM$4,"tPA w/in 3 hours","")</f>
        <v/>
      </c>
      <c r="AR421" s="58" t="str">
        <f>IF(BF421&lt;'Patient Data'!$BF$4,"LSN within 3.5 hours","")</f>
        <v/>
      </c>
      <c r="AS421" s="58" t="str">
        <f t="shared" si="150"/>
        <v>-0-0-2-26-417</v>
      </c>
      <c r="AT421" s="57" t="str">
        <f t="shared" si="154"/>
        <v/>
      </c>
      <c r="AU421" s="57" t="str">
        <f t="shared" si="155"/>
        <v/>
      </c>
      <c r="AV421" s="57" t="str">
        <f t="shared" si="156"/>
        <v/>
      </c>
      <c r="AW421" s="57" t="str">
        <f t="shared" si="157"/>
        <v/>
      </c>
      <c r="AX421" s="57" t="str">
        <f t="shared" si="158"/>
        <v/>
      </c>
      <c r="AY421" s="57" t="str">
        <f t="shared" si="159"/>
        <v/>
      </c>
      <c r="AZ421" s="57" t="str">
        <f t="shared" si="160"/>
        <v/>
      </c>
      <c r="BA421" s="57" t="str">
        <f t="shared" si="161"/>
        <v/>
      </c>
      <c r="BB421" s="57" t="str">
        <f t="shared" si="162"/>
        <v/>
      </c>
      <c r="BC421" s="57" t="str">
        <f t="shared" si="163"/>
        <v/>
      </c>
      <c r="BD421" s="57" t="str">
        <f t="shared" si="164"/>
        <v/>
      </c>
      <c r="BE421" s="57" t="str">
        <f t="shared" si="165"/>
        <v/>
      </c>
      <c r="BF421" s="17" t="str">
        <f t="shared" si="151"/>
        <v/>
      </c>
      <c r="BG421" s="17" t="str">
        <f>IF(N421="","",AM421-'Patient Data'!$BG$4)</f>
        <v/>
      </c>
      <c r="BH421" s="18"/>
      <c r="BI421" s="17" t="str">
        <f>IF(O421="","",AO421-'Patient Data'!$BI$4)</f>
        <v/>
      </c>
      <c r="BK421" s="18"/>
      <c r="BL421" s="17" t="str">
        <f t="shared" si="152"/>
        <v/>
      </c>
      <c r="BM421" s="17" t="str">
        <f t="shared" si="153"/>
        <v/>
      </c>
      <c r="BN421" s="18"/>
    </row>
    <row r="422" spans="1:66" s="12" customFormat="1" ht="38.25" customHeight="1" thickBot="1">
      <c r="A422" s="47">
        <f t="shared" si="166"/>
        <v>0</v>
      </c>
      <c r="B422" s="47" t="str">
        <f t="shared" si="167"/>
        <v>2-26</v>
      </c>
      <c r="C422" s="32"/>
      <c r="D422" s="84" t="str">
        <f>$A422&amp;"-"&amp;$B422&amp;"-"&amp;TEXT(ROWS(D$5:D422),"000")</f>
        <v>0-2-26-418</v>
      </c>
      <c r="E422" s="101"/>
      <c r="F422" s="4"/>
      <c r="G422" s="4"/>
      <c r="H422" s="4"/>
      <c r="I422" s="4"/>
      <c r="J422" s="4"/>
      <c r="K422" s="102"/>
      <c r="L422" s="4"/>
      <c r="M422" s="4"/>
      <c r="N422" s="4"/>
      <c r="O422" s="4"/>
      <c r="P422" s="103"/>
      <c r="Q422" s="104"/>
      <c r="R422" s="100"/>
      <c r="S422" s="100"/>
      <c r="T422" s="65"/>
      <c r="U422" s="100"/>
      <c r="V422" s="100"/>
      <c r="W422" s="63"/>
      <c r="X422" s="63"/>
      <c r="Y422" s="63"/>
      <c r="Z422" s="63"/>
      <c r="AA422" s="65"/>
      <c r="AB422" s="65"/>
      <c r="AC422" s="65"/>
      <c r="AD422" s="65"/>
      <c r="AE422" s="65"/>
      <c r="AF422" s="100"/>
      <c r="AG422" s="100"/>
      <c r="AH422" s="65"/>
      <c r="AI422" s="57" t="str">
        <f t="shared" si="144"/>
        <v/>
      </c>
      <c r="AJ422" s="57" t="str">
        <f t="shared" si="145"/>
        <v/>
      </c>
      <c r="AK422" s="57" t="str">
        <f t="shared" si="146"/>
        <v/>
      </c>
      <c r="AL422" s="57" t="str">
        <f t="shared" si="147"/>
        <v/>
      </c>
      <c r="AM422" s="57" t="str">
        <f t="shared" si="148"/>
        <v/>
      </c>
      <c r="AN422" s="58" t="str">
        <f>IF(AM422&lt;'Patient Data'!$BG$4,"Labs complete w/in 45 minutes","")</f>
        <v/>
      </c>
      <c r="AO422" s="57" t="str">
        <f t="shared" si="149"/>
        <v/>
      </c>
      <c r="AP422" s="58" t="str">
        <f>IF(AO422&lt;'Patient Data'!$BI$4,"tPA w/in 60 minutes","")</f>
        <v/>
      </c>
      <c r="AQ422" s="58" t="str">
        <f>IF(BM422&lt;'Patient Data'!$BM$4,"tPA w/in 3 hours","")</f>
        <v/>
      </c>
      <c r="AR422" s="58" t="str">
        <f>IF(BF422&lt;'Patient Data'!$BF$4,"LSN within 3.5 hours","")</f>
        <v/>
      </c>
      <c r="AS422" s="58" t="str">
        <f t="shared" si="150"/>
        <v>-0-0-2-26-418</v>
      </c>
      <c r="AT422" s="57" t="str">
        <f t="shared" si="154"/>
        <v/>
      </c>
      <c r="AU422" s="57" t="str">
        <f t="shared" si="155"/>
        <v/>
      </c>
      <c r="AV422" s="57" t="str">
        <f t="shared" si="156"/>
        <v/>
      </c>
      <c r="AW422" s="57" t="str">
        <f t="shared" si="157"/>
        <v/>
      </c>
      <c r="AX422" s="57" t="str">
        <f t="shared" si="158"/>
        <v/>
      </c>
      <c r="AY422" s="57" t="str">
        <f t="shared" si="159"/>
        <v/>
      </c>
      <c r="AZ422" s="57" t="str">
        <f t="shared" si="160"/>
        <v/>
      </c>
      <c r="BA422" s="57" t="str">
        <f t="shared" si="161"/>
        <v/>
      </c>
      <c r="BB422" s="57" t="str">
        <f t="shared" si="162"/>
        <v/>
      </c>
      <c r="BC422" s="57" t="str">
        <f t="shared" si="163"/>
        <v/>
      </c>
      <c r="BD422" s="57" t="str">
        <f t="shared" si="164"/>
        <v/>
      </c>
      <c r="BE422" s="57" t="str">
        <f t="shared" si="165"/>
        <v/>
      </c>
      <c r="BF422" s="17" t="str">
        <f t="shared" si="151"/>
        <v/>
      </c>
      <c r="BG422" s="17" t="str">
        <f>IF(N422="","",AM422-'Patient Data'!$BG$4)</f>
        <v/>
      </c>
      <c r="BH422" s="18"/>
      <c r="BI422" s="17" t="str">
        <f>IF(O422="","",AO422-'Patient Data'!$BI$4)</f>
        <v/>
      </c>
      <c r="BK422" s="18"/>
      <c r="BL422" s="17" t="str">
        <f t="shared" si="152"/>
        <v/>
      </c>
      <c r="BM422" s="17" t="str">
        <f t="shared" si="153"/>
        <v/>
      </c>
      <c r="BN422" s="18"/>
    </row>
    <row r="423" spans="1:66" s="12" customFormat="1" ht="38.25" customHeight="1" thickBot="1">
      <c r="A423" s="47">
        <f t="shared" si="166"/>
        <v>0</v>
      </c>
      <c r="B423" s="47" t="str">
        <f t="shared" si="167"/>
        <v>2-26</v>
      </c>
      <c r="C423" s="32"/>
      <c r="D423" s="84" t="str">
        <f>$A423&amp;"-"&amp;$B423&amp;"-"&amp;TEXT(ROWS(D$5:D423),"000")</f>
        <v>0-2-26-419</v>
      </c>
      <c r="E423" s="101"/>
      <c r="F423" s="4"/>
      <c r="G423" s="4"/>
      <c r="H423" s="4"/>
      <c r="I423" s="4"/>
      <c r="J423" s="4"/>
      <c r="K423" s="102"/>
      <c r="L423" s="4"/>
      <c r="M423" s="4"/>
      <c r="N423" s="4"/>
      <c r="O423" s="4"/>
      <c r="P423" s="103"/>
      <c r="Q423" s="104"/>
      <c r="R423" s="100"/>
      <c r="S423" s="100"/>
      <c r="T423" s="65"/>
      <c r="U423" s="100"/>
      <c r="V423" s="100"/>
      <c r="W423" s="63"/>
      <c r="X423" s="63"/>
      <c r="Y423" s="63"/>
      <c r="Z423" s="63"/>
      <c r="AA423" s="65"/>
      <c r="AB423" s="65"/>
      <c r="AC423" s="65"/>
      <c r="AD423" s="65"/>
      <c r="AE423" s="65"/>
      <c r="AF423" s="100"/>
      <c r="AG423" s="100"/>
      <c r="AH423" s="65"/>
      <c r="AI423" s="57" t="str">
        <f t="shared" si="144"/>
        <v/>
      </c>
      <c r="AJ423" s="57" t="str">
        <f t="shared" si="145"/>
        <v/>
      </c>
      <c r="AK423" s="57" t="str">
        <f t="shared" si="146"/>
        <v/>
      </c>
      <c r="AL423" s="57" t="str">
        <f t="shared" si="147"/>
        <v/>
      </c>
      <c r="AM423" s="57" t="str">
        <f t="shared" si="148"/>
        <v/>
      </c>
      <c r="AN423" s="58" t="str">
        <f>IF(AM423&lt;'Patient Data'!$BG$4,"Labs complete w/in 45 minutes","")</f>
        <v/>
      </c>
      <c r="AO423" s="57" t="str">
        <f t="shared" si="149"/>
        <v/>
      </c>
      <c r="AP423" s="58" t="str">
        <f>IF(AO423&lt;'Patient Data'!$BI$4,"tPA w/in 60 minutes","")</f>
        <v/>
      </c>
      <c r="AQ423" s="58" t="str">
        <f>IF(BM423&lt;'Patient Data'!$BM$4,"tPA w/in 3 hours","")</f>
        <v/>
      </c>
      <c r="AR423" s="58" t="str">
        <f>IF(BF423&lt;'Patient Data'!$BF$4,"LSN within 3.5 hours","")</f>
        <v/>
      </c>
      <c r="AS423" s="58" t="str">
        <f t="shared" si="150"/>
        <v>-0-0-2-26-419</v>
      </c>
      <c r="AT423" s="57" t="str">
        <f t="shared" si="154"/>
        <v/>
      </c>
      <c r="AU423" s="57" t="str">
        <f t="shared" si="155"/>
        <v/>
      </c>
      <c r="AV423" s="57" t="str">
        <f t="shared" si="156"/>
        <v/>
      </c>
      <c r="AW423" s="57" t="str">
        <f t="shared" si="157"/>
        <v/>
      </c>
      <c r="AX423" s="57" t="str">
        <f t="shared" si="158"/>
        <v/>
      </c>
      <c r="AY423" s="57" t="str">
        <f t="shared" si="159"/>
        <v/>
      </c>
      <c r="AZ423" s="57" t="str">
        <f t="shared" si="160"/>
        <v/>
      </c>
      <c r="BA423" s="57" t="str">
        <f t="shared" si="161"/>
        <v/>
      </c>
      <c r="BB423" s="57" t="str">
        <f t="shared" si="162"/>
        <v/>
      </c>
      <c r="BC423" s="57" t="str">
        <f t="shared" si="163"/>
        <v/>
      </c>
      <c r="BD423" s="57" t="str">
        <f t="shared" si="164"/>
        <v/>
      </c>
      <c r="BE423" s="57" t="str">
        <f t="shared" si="165"/>
        <v/>
      </c>
      <c r="BF423" s="17" t="str">
        <f t="shared" si="151"/>
        <v/>
      </c>
      <c r="BG423" s="17" t="str">
        <f>IF(N423="","",AM423-'Patient Data'!$BG$4)</f>
        <v/>
      </c>
      <c r="BH423" s="18"/>
      <c r="BI423" s="17" t="str">
        <f>IF(O423="","",AO423-'Patient Data'!$BI$4)</f>
        <v/>
      </c>
      <c r="BK423" s="18"/>
      <c r="BL423" s="17" t="str">
        <f t="shared" si="152"/>
        <v/>
      </c>
      <c r="BM423" s="17" t="str">
        <f t="shared" si="153"/>
        <v/>
      </c>
      <c r="BN423" s="18"/>
    </row>
    <row r="424" spans="1:66" s="12" customFormat="1" ht="38.25" customHeight="1" thickBot="1">
      <c r="A424" s="47">
        <f t="shared" si="166"/>
        <v>0</v>
      </c>
      <c r="B424" s="47" t="str">
        <f t="shared" si="167"/>
        <v>2-26</v>
      </c>
      <c r="C424" s="32"/>
      <c r="D424" s="84" t="str">
        <f>$A424&amp;"-"&amp;$B424&amp;"-"&amp;TEXT(ROWS(D$5:D424),"000")</f>
        <v>0-2-26-420</v>
      </c>
      <c r="E424" s="101"/>
      <c r="F424" s="4"/>
      <c r="G424" s="4"/>
      <c r="H424" s="4"/>
      <c r="I424" s="4"/>
      <c r="J424" s="4"/>
      <c r="K424" s="102"/>
      <c r="L424" s="4"/>
      <c r="M424" s="4"/>
      <c r="N424" s="4"/>
      <c r="O424" s="4"/>
      <c r="P424" s="103"/>
      <c r="Q424" s="104"/>
      <c r="R424" s="100"/>
      <c r="S424" s="100"/>
      <c r="T424" s="65"/>
      <c r="U424" s="100"/>
      <c r="V424" s="100"/>
      <c r="W424" s="63"/>
      <c r="X424" s="63"/>
      <c r="Y424" s="63"/>
      <c r="Z424" s="63"/>
      <c r="AA424" s="65"/>
      <c r="AB424" s="65"/>
      <c r="AC424" s="65"/>
      <c r="AD424" s="65"/>
      <c r="AE424" s="65"/>
      <c r="AF424" s="100"/>
      <c r="AG424" s="100"/>
      <c r="AH424" s="65"/>
      <c r="AI424" s="57" t="str">
        <f t="shared" si="144"/>
        <v/>
      </c>
      <c r="AJ424" s="57" t="str">
        <f t="shared" si="145"/>
        <v/>
      </c>
      <c r="AK424" s="57" t="str">
        <f t="shared" si="146"/>
        <v/>
      </c>
      <c r="AL424" s="57" t="str">
        <f t="shared" si="147"/>
        <v/>
      </c>
      <c r="AM424" s="57" t="str">
        <f t="shared" si="148"/>
        <v/>
      </c>
      <c r="AN424" s="58" t="str">
        <f>IF(AM424&lt;'Patient Data'!$BG$4,"Labs complete w/in 45 minutes","")</f>
        <v/>
      </c>
      <c r="AO424" s="57" t="str">
        <f t="shared" si="149"/>
        <v/>
      </c>
      <c r="AP424" s="58" t="str">
        <f>IF(AO424&lt;'Patient Data'!$BI$4,"tPA w/in 60 minutes","")</f>
        <v/>
      </c>
      <c r="AQ424" s="58" t="str">
        <f>IF(BM424&lt;'Patient Data'!$BM$4,"tPA w/in 3 hours","")</f>
        <v/>
      </c>
      <c r="AR424" s="58" t="str">
        <f>IF(BF424&lt;'Patient Data'!$BF$4,"LSN within 3.5 hours","")</f>
        <v/>
      </c>
      <c r="AS424" s="58" t="str">
        <f t="shared" si="150"/>
        <v>-0-0-2-26-420</v>
      </c>
      <c r="AT424" s="57" t="str">
        <f t="shared" si="154"/>
        <v/>
      </c>
      <c r="AU424" s="57" t="str">
        <f t="shared" si="155"/>
        <v/>
      </c>
      <c r="AV424" s="57" t="str">
        <f t="shared" si="156"/>
        <v/>
      </c>
      <c r="AW424" s="57" t="str">
        <f t="shared" si="157"/>
        <v/>
      </c>
      <c r="AX424" s="57" t="str">
        <f t="shared" si="158"/>
        <v/>
      </c>
      <c r="AY424" s="57" t="str">
        <f t="shared" si="159"/>
        <v/>
      </c>
      <c r="AZ424" s="57" t="str">
        <f t="shared" si="160"/>
        <v/>
      </c>
      <c r="BA424" s="57" t="str">
        <f t="shared" si="161"/>
        <v/>
      </c>
      <c r="BB424" s="57" t="str">
        <f t="shared" si="162"/>
        <v/>
      </c>
      <c r="BC424" s="57" t="str">
        <f t="shared" si="163"/>
        <v/>
      </c>
      <c r="BD424" s="57" t="str">
        <f t="shared" si="164"/>
        <v/>
      </c>
      <c r="BE424" s="57" t="str">
        <f t="shared" si="165"/>
        <v/>
      </c>
      <c r="BF424" s="17" t="str">
        <f t="shared" si="151"/>
        <v/>
      </c>
      <c r="BG424" s="17" t="str">
        <f>IF(N424="","",AM424-'Patient Data'!$BG$4)</f>
        <v/>
      </c>
      <c r="BH424" s="18"/>
      <c r="BI424" s="17" t="str">
        <f>IF(O424="","",AO424-'Patient Data'!$BI$4)</f>
        <v/>
      </c>
      <c r="BK424" s="18"/>
      <c r="BL424" s="17" t="str">
        <f t="shared" si="152"/>
        <v/>
      </c>
      <c r="BM424" s="17" t="str">
        <f t="shared" si="153"/>
        <v/>
      </c>
      <c r="BN424" s="18"/>
    </row>
    <row r="425" spans="1:66" s="12" customFormat="1" ht="38.25" customHeight="1" thickBot="1">
      <c r="A425" s="47">
        <f t="shared" si="166"/>
        <v>0</v>
      </c>
      <c r="B425" s="47" t="str">
        <f t="shared" si="167"/>
        <v>2-26</v>
      </c>
      <c r="C425" s="32"/>
      <c r="D425" s="84" t="str">
        <f>$A425&amp;"-"&amp;$B425&amp;"-"&amp;TEXT(ROWS(D$5:D425),"000")</f>
        <v>0-2-26-421</v>
      </c>
      <c r="E425" s="101"/>
      <c r="F425" s="4"/>
      <c r="G425" s="4"/>
      <c r="H425" s="4"/>
      <c r="I425" s="4"/>
      <c r="J425" s="4"/>
      <c r="K425" s="102"/>
      <c r="L425" s="4"/>
      <c r="M425" s="4"/>
      <c r="N425" s="4"/>
      <c r="O425" s="4"/>
      <c r="P425" s="103"/>
      <c r="Q425" s="104"/>
      <c r="R425" s="100"/>
      <c r="S425" s="100"/>
      <c r="T425" s="65"/>
      <c r="U425" s="100"/>
      <c r="V425" s="100"/>
      <c r="W425" s="63"/>
      <c r="X425" s="63"/>
      <c r="Y425" s="63"/>
      <c r="Z425" s="63"/>
      <c r="AA425" s="65"/>
      <c r="AB425" s="65"/>
      <c r="AC425" s="65"/>
      <c r="AD425" s="65"/>
      <c r="AE425" s="65"/>
      <c r="AF425" s="100"/>
      <c r="AG425" s="100"/>
      <c r="AH425" s="65"/>
      <c r="AI425" s="57" t="str">
        <f t="shared" si="144"/>
        <v/>
      </c>
      <c r="AJ425" s="57" t="str">
        <f t="shared" si="145"/>
        <v/>
      </c>
      <c r="AK425" s="57" t="str">
        <f t="shared" si="146"/>
        <v/>
      </c>
      <c r="AL425" s="57" t="str">
        <f t="shared" si="147"/>
        <v/>
      </c>
      <c r="AM425" s="57" t="str">
        <f t="shared" si="148"/>
        <v/>
      </c>
      <c r="AN425" s="58" t="str">
        <f>IF(AM425&lt;'Patient Data'!$BG$4,"Labs complete w/in 45 minutes","")</f>
        <v/>
      </c>
      <c r="AO425" s="57" t="str">
        <f t="shared" si="149"/>
        <v/>
      </c>
      <c r="AP425" s="58" t="str">
        <f>IF(AO425&lt;'Patient Data'!$BI$4,"tPA w/in 60 minutes","")</f>
        <v/>
      </c>
      <c r="AQ425" s="58" t="str">
        <f>IF(BM425&lt;'Patient Data'!$BM$4,"tPA w/in 3 hours","")</f>
        <v/>
      </c>
      <c r="AR425" s="58" t="str">
        <f>IF(BF425&lt;'Patient Data'!$BF$4,"LSN within 3.5 hours","")</f>
        <v/>
      </c>
      <c r="AS425" s="58" t="str">
        <f t="shared" si="150"/>
        <v>-0-0-2-26-421</v>
      </c>
      <c r="AT425" s="57" t="str">
        <f t="shared" si="154"/>
        <v/>
      </c>
      <c r="AU425" s="57" t="str">
        <f t="shared" si="155"/>
        <v/>
      </c>
      <c r="AV425" s="57" t="str">
        <f t="shared" si="156"/>
        <v/>
      </c>
      <c r="AW425" s="57" t="str">
        <f t="shared" si="157"/>
        <v/>
      </c>
      <c r="AX425" s="57" t="str">
        <f t="shared" si="158"/>
        <v/>
      </c>
      <c r="AY425" s="57" t="str">
        <f t="shared" si="159"/>
        <v/>
      </c>
      <c r="AZ425" s="57" t="str">
        <f t="shared" si="160"/>
        <v/>
      </c>
      <c r="BA425" s="57" t="str">
        <f t="shared" si="161"/>
        <v/>
      </c>
      <c r="BB425" s="57" t="str">
        <f t="shared" si="162"/>
        <v/>
      </c>
      <c r="BC425" s="57" t="str">
        <f t="shared" si="163"/>
        <v/>
      </c>
      <c r="BD425" s="57" t="str">
        <f t="shared" si="164"/>
        <v/>
      </c>
      <c r="BE425" s="57" t="str">
        <f t="shared" si="165"/>
        <v/>
      </c>
      <c r="BF425" s="17" t="str">
        <f t="shared" si="151"/>
        <v/>
      </c>
      <c r="BG425" s="17" t="str">
        <f>IF(N425="","",AM425-'Patient Data'!$BG$4)</f>
        <v/>
      </c>
      <c r="BH425" s="18"/>
      <c r="BI425" s="17" t="str">
        <f>IF(O425="","",AO425-'Patient Data'!$BI$4)</f>
        <v/>
      </c>
      <c r="BK425" s="18"/>
      <c r="BL425" s="17" t="str">
        <f t="shared" si="152"/>
        <v/>
      </c>
      <c r="BM425" s="17" t="str">
        <f t="shared" si="153"/>
        <v/>
      </c>
      <c r="BN425" s="18"/>
    </row>
    <row r="426" spans="1:66" s="12" customFormat="1" ht="38.25" customHeight="1" thickBot="1">
      <c r="A426" s="47">
        <f t="shared" si="166"/>
        <v>0</v>
      </c>
      <c r="B426" s="47" t="str">
        <f t="shared" si="167"/>
        <v>2-26</v>
      </c>
      <c r="C426" s="32"/>
      <c r="D426" s="84" t="str">
        <f>$A426&amp;"-"&amp;$B426&amp;"-"&amp;TEXT(ROWS(D$5:D426),"000")</f>
        <v>0-2-26-422</v>
      </c>
      <c r="E426" s="101"/>
      <c r="F426" s="4"/>
      <c r="G426" s="4"/>
      <c r="H426" s="4"/>
      <c r="I426" s="4"/>
      <c r="J426" s="4"/>
      <c r="K426" s="102"/>
      <c r="L426" s="4"/>
      <c r="M426" s="4"/>
      <c r="N426" s="4"/>
      <c r="O426" s="4"/>
      <c r="P426" s="103"/>
      <c r="Q426" s="104"/>
      <c r="R426" s="100"/>
      <c r="S426" s="100"/>
      <c r="T426" s="65"/>
      <c r="U426" s="100"/>
      <c r="V426" s="100"/>
      <c r="W426" s="63"/>
      <c r="X426" s="63"/>
      <c r="Y426" s="63"/>
      <c r="Z426" s="63"/>
      <c r="AA426" s="65"/>
      <c r="AB426" s="65"/>
      <c r="AC426" s="65"/>
      <c r="AD426" s="65"/>
      <c r="AE426" s="65"/>
      <c r="AF426" s="100"/>
      <c r="AG426" s="100"/>
      <c r="AH426" s="65"/>
      <c r="AI426" s="57" t="str">
        <f t="shared" si="144"/>
        <v/>
      </c>
      <c r="AJ426" s="57" t="str">
        <f t="shared" si="145"/>
        <v/>
      </c>
      <c r="AK426" s="57" t="str">
        <f t="shared" si="146"/>
        <v/>
      </c>
      <c r="AL426" s="57" t="str">
        <f t="shared" si="147"/>
        <v/>
      </c>
      <c r="AM426" s="57" t="str">
        <f t="shared" si="148"/>
        <v/>
      </c>
      <c r="AN426" s="58" t="str">
        <f>IF(AM426&lt;'Patient Data'!$BG$4,"Labs complete w/in 45 minutes","")</f>
        <v/>
      </c>
      <c r="AO426" s="57" t="str">
        <f t="shared" si="149"/>
        <v/>
      </c>
      <c r="AP426" s="58" t="str">
        <f>IF(AO426&lt;'Patient Data'!$BI$4,"tPA w/in 60 minutes","")</f>
        <v/>
      </c>
      <c r="AQ426" s="58" t="str">
        <f>IF(BM426&lt;'Patient Data'!$BM$4,"tPA w/in 3 hours","")</f>
        <v/>
      </c>
      <c r="AR426" s="58" t="str">
        <f>IF(BF426&lt;'Patient Data'!$BF$4,"LSN within 3.5 hours","")</f>
        <v/>
      </c>
      <c r="AS426" s="58" t="str">
        <f t="shared" si="150"/>
        <v>-0-0-2-26-422</v>
      </c>
      <c r="AT426" s="57" t="str">
        <f t="shared" si="154"/>
        <v/>
      </c>
      <c r="AU426" s="57" t="str">
        <f t="shared" si="155"/>
        <v/>
      </c>
      <c r="AV426" s="57" t="str">
        <f t="shared" si="156"/>
        <v/>
      </c>
      <c r="AW426" s="57" t="str">
        <f t="shared" si="157"/>
        <v/>
      </c>
      <c r="AX426" s="57" t="str">
        <f t="shared" si="158"/>
        <v/>
      </c>
      <c r="AY426" s="57" t="str">
        <f t="shared" si="159"/>
        <v/>
      </c>
      <c r="AZ426" s="57" t="str">
        <f t="shared" si="160"/>
        <v/>
      </c>
      <c r="BA426" s="57" t="str">
        <f t="shared" si="161"/>
        <v/>
      </c>
      <c r="BB426" s="57" t="str">
        <f t="shared" si="162"/>
        <v/>
      </c>
      <c r="BC426" s="57" t="str">
        <f t="shared" si="163"/>
        <v/>
      </c>
      <c r="BD426" s="57" t="str">
        <f t="shared" si="164"/>
        <v/>
      </c>
      <c r="BE426" s="57" t="str">
        <f t="shared" si="165"/>
        <v/>
      </c>
      <c r="BF426" s="17" t="str">
        <f t="shared" si="151"/>
        <v/>
      </c>
      <c r="BG426" s="17" t="str">
        <f>IF(N426="","",AM426-'Patient Data'!$BG$4)</f>
        <v/>
      </c>
      <c r="BH426" s="18"/>
      <c r="BI426" s="17" t="str">
        <f>IF(O426="","",AO426-'Patient Data'!$BI$4)</f>
        <v/>
      </c>
      <c r="BK426" s="18"/>
      <c r="BL426" s="17" t="str">
        <f t="shared" si="152"/>
        <v/>
      </c>
      <c r="BM426" s="17" t="str">
        <f t="shared" si="153"/>
        <v/>
      </c>
      <c r="BN426" s="18"/>
    </row>
    <row r="427" spans="1:66" s="12" customFormat="1" ht="38.25" customHeight="1" thickBot="1">
      <c r="A427" s="47">
        <f t="shared" si="166"/>
        <v>0</v>
      </c>
      <c r="B427" s="47" t="str">
        <f t="shared" si="167"/>
        <v>2-26</v>
      </c>
      <c r="C427" s="32"/>
      <c r="D427" s="84" t="str">
        <f>$A427&amp;"-"&amp;$B427&amp;"-"&amp;TEXT(ROWS(D$5:D427),"000")</f>
        <v>0-2-26-423</v>
      </c>
      <c r="E427" s="101"/>
      <c r="F427" s="4"/>
      <c r="G427" s="4"/>
      <c r="H427" s="4"/>
      <c r="I427" s="4"/>
      <c r="J427" s="4"/>
      <c r="K427" s="102"/>
      <c r="L427" s="4"/>
      <c r="M427" s="4"/>
      <c r="N427" s="4"/>
      <c r="O427" s="4"/>
      <c r="P427" s="103"/>
      <c r="Q427" s="104"/>
      <c r="R427" s="100"/>
      <c r="S427" s="100"/>
      <c r="T427" s="65"/>
      <c r="U427" s="100"/>
      <c r="V427" s="100"/>
      <c r="W427" s="63"/>
      <c r="X427" s="63"/>
      <c r="Y427" s="63"/>
      <c r="Z427" s="63"/>
      <c r="AA427" s="65"/>
      <c r="AB427" s="65"/>
      <c r="AC427" s="65"/>
      <c r="AD427" s="65"/>
      <c r="AE427" s="65"/>
      <c r="AF427" s="100"/>
      <c r="AG427" s="100"/>
      <c r="AH427" s="65"/>
      <c r="AI427" s="57" t="str">
        <f t="shared" si="144"/>
        <v/>
      </c>
      <c r="AJ427" s="57" t="str">
        <f t="shared" si="145"/>
        <v/>
      </c>
      <c r="AK427" s="57" t="str">
        <f t="shared" si="146"/>
        <v/>
      </c>
      <c r="AL427" s="57" t="str">
        <f t="shared" si="147"/>
        <v/>
      </c>
      <c r="AM427" s="57" t="str">
        <f t="shared" si="148"/>
        <v/>
      </c>
      <c r="AN427" s="58" t="str">
        <f>IF(AM427&lt;'Patient Data'!$BG$4,"Labs complete w/in 45 minutes","")</f>
        <v/>
      </c>
      <c r="AO427" s="57" t="str">
        <f t="shared" si="149"/>
        <v/>
      </c>
      <c r="AP427" s="58" t="str">
        <f>IF(AO427&lt;'Patient Data'!$BI$4,"tPA w/in 60 minutes","")</f>
        <v/>
      </c>
      <c r="AQ427" s="58" t="str">
        <f>IF(BM427&lt;'Patient Data'!$BM$4,"tPA w/in 3 hours","")</f>
        <v/>
      </c>
      <c r="AR427" s="58" t="str">
        <f>IF(BF427&lt;'Patient Data'!$BF$4,"LSN within 3.5 hours","")</f>
        <v/>
      </c>
      <c r="AS427" s="58" t="str">
        <f t="shared" si="150"/>
        <v>-0-0-2-26-423</v>
      </c>
      <c r="AT427" s="57" t="str">
        <f t="shared" si="154"/>
        <v/>
      </c>
      <c r="AU427" s="57" t="str">
        <f t="shared" si="155"/>
        <v/>
      </c>
      <c r="AV427" s="57" t="str">
        <f t="shared" si="156"/>
        <v/>
      </c>
      <c r="AW427" s="57" t="str">
        <f t="shared" si="157"/>
        <v/>
      </c>
      <c r="AX427" s="57" t="str">
        <f t="shared" si="158"/>
        <v/>
      </c>
      <c r="AY427" s="57" t="str">
        <f t="shared" si="159"/>
        <v/>
      </c>
      <c r="AZ427" s="57" t="str">
        <f t="shared" si="160"/>
        <v/>
      </c>
      <c r="BA427" s="57" t="str">
        <f t="shared" si="161"/>
        <v/>
      </c>
      <c r="BB427" s="57" t="str">
        <f t="shared" si="162"/>
        <v/>
      </c>
      <c r="BC427" s="57" t="str">
        <f t="shared" si="163"/>
        <v/>
      </c>
      <c r="BD427" s="57" t="str">
        <f t="shared" si="164"/>
        <v/>
      </c>
      <c r="BE427" s="57" t="str">
        <f t="shared" si="165"/>
        <v/>
      </c>
      <c r="BF427" s="17" t="str">
        <f t="shared" si="151"/>
        <v/>
      </c>
      <c r="BG427" s="17" t="str">
        <f>IF(N427="","",AM427-'Patient Data'!$BG$4)</f>
        <v/>
      </c>
      <c r="BH427" s="18"/>
      <c r="BI427" s="17" t="str">
        <f>IF(O427="","",AO427-'Patient Data'!$BI$4)</f>
        <v/>
      </c>
      <c r="BK427" s="18"/>
      <c r="BL427" s="17" t="str">
        <f t="shared" si="152"/>
        <v/>
      </c>
      <c r="BM427" s="17" t="str">
        <f t="shared" si="153"/>
        <v/>
      </c>
      <c r="BN427" s="18"/>
    </row>
    <row r="428" spans="1:66" s="12" customFormat="1" ht="38.25" customHeight="1" thickBot="1">
      <c r="A428" s="47">
        <f t="shared" si="166"/>
        <v>0</v>
      </c>
      <c r="B428" s="47" t="str">
        <f t="shared" si="167"/>
        <v>2-26</v>
      </c>
      <c r="C428" s="32"/>
      <c r="D428" s="84" t="str">
        <f>$A428&amp;"-"&amp;$B428&amp;"-"&amp;TEXT(ROWS(D$5:D428),"000")</f>
        <v>0-2-26-424</v>
      </c>
      <c r="E428" s="101"/>
      <c r="F428" s="4"/>
      <c r="G428" s="4"/>
      <c r="H428" s="4"/>
      <c r="I428" s="4"/>
      <c r="J428" s="4"/>
      <c r="K428" s="102"/>
      <c r="L428" s="4"/>
      <c r="M428" s="4"/>
      <c r="N428" s="4"/>
      <c r="O428" s="4"/>
      <c r="P428" s="103"/>
      <c r="Q428" s="104"/>
      <c r="R428" s="100"/>
      <c r="S428" s="100"/>
      <c r="T428" s="65"/>
      <c r="U428" s="100"/>
      <c r="V428" s="100"/>
      <c r="W428" s="63"/>
      <c r="X428" s="63"/>
      <c r="Y428" s="63"/>
      <c r="Z428" s="63"/>
      <c r="AA428" s="65"/>
      <c r="AB428" s="65"/>
      <c r="AC428" s="65"/>
      <c r="AD428" s="65"/>
      <c r="AE428" s="65"/>
      <c r="AF428" s="100"/>
      <c r="AG428" s="100"/>
      <c r="AH428" s="65"/>
      <c r="AI428" s="57" t="str">
        <f t="shared" si="144"/>
        <v/>
      </c>
      <c r="AJ428" s="57" t="str">
        <f t="shared" si="145"/>
        <v/>
      </c>
      <c r="AK428" s="57" t="str">
        <f t="shared" si="146"/>
        <v/>
      </c>
      <c r="AL428" s="57" t="str">
        <f t="shared" si="147"/>
        <v/>
      </c>
      <c r="AM428" s="57" t="str">
        <f t="shared" si="148"/>
        <v/>
      </c>
      <c r="AN428" s="58" t="str">
        <f>IF(AM428&lt;'Patient Data'!$BG$4,"Labs complete w/in 45 minutes","")</f>
        <v/>
      </c>
      <c r="AO428" s="57" t="str">
        <f t="shared" si="149"/>
        <v/>
      </c>
      <c r="AP428" s="58" t="str">
        <f>IF(AO428&lt;'Patient Data'!$BI$4,"tPA w/in 60 minutes","")</f>
        <v/>
      </c>
      <c r="AQ428" s="58" t="str">
        <f>IF(BM428&lt;'Patient Data'!$BM$4,"tPA w/in 3 hours","")</f>
        <v/>
      </c>
      <c r="AR428" s="58" t="str">
        <f>IF(BF428&lt;'Patient Data'!$BF$4,"LSN within 3.5 hours","")</f>
        <v/>
      </c>
      <c r="AS428" s="58" t="str">
        <f t="shared" si="150"/>
        <v>-0-0-2-26-424</v>
      </c>
      <c r="AT428" s="57" t="str">
        <f t="shared" si="154"/>
        <v/>
      </c>
      <c r="AU428" s="57" t="str">
        <f t="shared" si="155"/>
        <v/>
      </c>
      <c r="AV428" s="57" t="str">
        <f t="shared" si="156"/>
        <v/>
      </c>
      <c r="AW428" s="57" t="str">
        <f t="shared" si="157"/>
        <v/>
      </c>
      <c r="AX428" s="57" t="str">
        <f t="shared" si="158"/>
        <v/>
      </c>
      <c r="AY428" s="57" t="str">
        <f t="shared" si="159"/>
        <v/>
      </c>
      <c r="AZ428" s="57" t="str">
        <f t="shared" si="160"/>
        <v/>
      </c>
      <c r="BA428" s="57" t="str">
        <f t="shared" si="161"/>
        <v/>
      </c>
      <c r="BB428" s="57" t="str">
        <f t="shared" si="162"/>
        <v/>
      </c>
      <c r="BC428" s="57" t="str">
        <f t="shared" si="163"/>
        <v/>
      </c>
      <c r="BD428" s="57" t="str">
        <f t="shared" si="164"/>
        <v/>
      </c>
      <c r="BE428" s="57" t="str">
        <f t="shared" si="165"/>
        <v/>
      </c>
      <c r="BF428" s="17" t="str">
        <f t="shared" si="151"/>
        <v/>
      </c>
      <c r="BG428" s="17" t="str">
        <f>IF(N428="","",AM428-'Patient Data'!$BG$4)</f>
        <v/>
      </c>
      <c r="BH428" s="18"/>
      <c r="BI428" s="17" t="str">
        <f>IF(O428="","",AO428-'Patient Data'!$BI$4)</f>
        <v/>
      </c>
      <c r="BK428" s="18"/>
      <c r="BL428" s="17" t="str">
        <f t="shared" si="152"/>
        <v/>
      </c>
      <c r="BM428" s="17" t="str">
        <f t="shared" si="153"/>
        <v/>
      </c>
      <c r="BN428" s="18"/>
    </row>
    <row r="429" spans="1:66" s="12" customFormat="1" ht="38.25" customHeight="1" thickBot="1">
      <c r="A429" s="47">
        <f t="shared" si="166"/>
        <v>0</v>
      </c>
      <c r="B429" s="47" t="str">
        <f t="shared" si="167"/>
        <v>2-26</v>
      </c>
      <c r="C429" s="32"/>
      <c r="D429" s="84" t="str">
        <f>$A429&amp;"-"&amp;$B429&amp;"-"&amp;TEXT(ROWS(D$5:D429),"000")</f>
        <v>0-2-26-425</v>
      </c>
      <c r="E429" s="101"/>
      <c r="F429" s="4"/>
      <c r="G429" s="4"/>
      <c r="H429" s="4"/>
      <c r="I429" s="4"/>
      <c r="J429" s="4"/>
      <c r="K429" s="102"/>
      <c r="L429" s="4"/>
      <c r="M429" s="4"/>
      <c r="N429" s="4"/>
      <c r="O429" s="4"/>
      <c r="P429" s="103"/>
      <c r="Q429" s="104"/>
      <c r="R429" s="100"/>
      <c r="S429" s="100"/>
      <c r="T429" s="65"/>
      <c r="U429" s="100"/>
      <c r="V429" s="100"/>
      <c r="W429" s="63"/>
      <c r="X429" s="63"/>
      <c r="Y429" s="63"/>
      <c r="Z429" s="63"/>
      <c r="AA429" s="65"/>
      <c r="AB429" s="65"/>
      <c r="AC429" s="65"/>
      <c r="AD429" s="65"/>
      <c r="AE429" s="65"/>
      <c r="AF429" s="100"/>
      <c r="AG429" s="100"/>
      <c r="AH429" s="65"/>
      <c r="AI429" s="57" t="str">
        <f t="shared" si="144"/>
        <v/>
      </c>
      <c r="AJ429" s="57" t="str">
        <f t="shared" si="145"/>
        <v/>
      </c>
      <c r="AK429" s="57" t="str">
        <f t="shared" si="146"/>
        <v/>
      </c>
      <c r="AL429" s="57" t="str">
        <f t="shared" si="147"/>
        <v/>
      </c>
      <c r="AM429" s="57" t="str">
        <f t="shared" si="148"/>
        <v/>
      </c>
      <c r="AN429" s="58" t="str">
        <f>IF(AM429&lt;'Patient Data'!$BG$4,"Labs complete w/in 45 minutes","")</f>
        <v/>
      </c>
      <c r="AO429" s="57" t="str">
        <f t="shared" si="149"/>
        <v/>
      </c>
      <c r="AP429" s="58" t="str">
        <f>IF(AO429&lt;'Patient Data'!$BI$4,"tPA w/in 60 minutes","")</f>
        <v/>
      </c>
      <c r="AQ429" s="58" t="str">
        <f>IF(BM429&lt;'Patient Data'!$BM$4,"tPA w/in 3 hours","")</f>
        <v/>
      </c>
      <c r="AR429" s="58" t="str">
        <f>IF(BF429&lt;'Patient Data'!$BF$4,"LSN within 3.5 hours","")</f>
        <v/>
      </c>
      <c r="AS429" s="58" t="str">
        <f t="shared" si="150"/>
        <v>-0-0-2-26-425</v>
      </c>
      <c r="AT429" s="57" t="str">
        <f t="shared" si="154"/>
        <v/>
      </c>
      <c r="AU429" s="57" t="str">
        <f t="shared" si="155"/>
        <v/>
      </c>
      <c r="AV429" s="57" t="str">
        <f t="shared" si="156"/>
        <v/>
      </c>
      <c r="AW429" s="57" t="str">
        <f t="shared" si="157"/>
        <v/>
      </c>
      <c r="AX429" s="57" t="str">
        <f t="shared" si="158"/>
        <v/>
      </c>
      <c r="AY429" s="57" t="str">
        <f t="shared" si="159"/>
        <v/>
      </c>
      <c r="AZ429" s="57" t="str">
        <f t="shared" si="160"/>
        <v/>
      </c>
      <c r="BA429" s="57" t="str">
        <f t="shared" si="161"/>
        <v/>
      </c>
      <c r="BB429" s="57" t="str">
        <f t="shared" si="162"/>
        <v/>
      </c>
      <c r="BC429" s="57" t="str">
        <f t="shared" si="163"/>
        <v/>
      </c>
      <c r="BD429" s="57" t="str">
        <f t="shared" si="164"/>
        <v/>
      </c>
      <c r="BE429" s="57" t="str">
        <f t="shared" si="165"/>
        <v/>
      </c>
      <c r="BF429" s="17" t="str">
        <f t="shared" si="151"/>
        <v/>
      </c>
      <c r="BG429" s="17" t="str">
        <f>IF(N429="","",AM429-'Patient Data'!$BG$4)</f>
        <v/>
      </c>
      <c r="BH429" s="18"/>
      <c r="BI429" s="17" t="str">
        <f>IF(O429="","",AO429-'Patient Data'!$BI$4)</f>
        <v/>
      </c>
      <c r="BK429" s="18"/>
      <c r="BL429" s="17" t="str">
        <f t="shared" si="152"/>
        <v/>
      </c>
      <c r="BM429" s="17" t="str">
        <f t="shared" si="153"/>
        <v/>
      </c>
      <c r="BN429" s="18"/>
    </row>
    <row r="430" spans="1:66" s="12" customFormat="1" ht="38.25" customHeight="1" thickBot="1">
      <c r="A430" s="47">
        <f t="shared" si="166"/>
        <v>0</v>
      </c>
      <c r="B430" s="47" t="str">
        <f t="shared" si="167"/>
        <v>2-26</v>
      </c>
      <c r="C430" s="32"/>
      <c r="D430" s="84" t="str">
        <f>$A430&amp;"-"&amp;$B430&amp;"-"&amp;TEXT(ROWS(D$5:D430),"000")</f>
        <v>0-2-26-426</v>
      </c>
      <c r="E430" s="101"/>
      <c r="F430" s="4"/>
      <c r="G430" s="4"/>
      <c r="H430" s="4"/>
      <c r="I430" s="4"/>
      <c r="J430" s="4"/>
      <c r="K430" s="102"/>
      <c r="L430" s="4"/>
      <c r="M430" s="4"/>
      <c r="N430" s="4"/>
      <c r="O430" s="4"/>
      <c r="P430" s="103"/>
      <c r="Q430" s="104"/>
      <c r="R430" s="100"/>
      <c r="S430" s="100"/>
      <c r="T430" s="65"/>
      <c r="U430" s="100"/>
      <c r="V430" s="100"/>
      <c r="W430" s="63"/>
      <c r="X430" s="63"/>
      <c r="Y430" s="63"/>
      <c r="Z430" s="63"/>
      <c r="AA430" s="65"/>
      <c r="AB430" s="65"/>
      <c r="AC430" s="65"/>
      <c r="AD430" s="65"/>
      <c r="AE430" s="65"/>
      <c r="AF430" s="100"/>
      <c r="AG430" s="100"/>
      <c r="AH430" s="65"/>
      <c r="AI430" s="57" t="str">
        <f t="shared" si="144"/>
        <v/>
      </c>
      <c r="AJ430" s="57" t="str">
        <f t="shared" si="145"/>
        <v/>
      </c>
      <c r="AK430" s="57" t="str">
        <f t="shared" si="146"/>
        <v/>
      </c>
      <c r="AL430" s="57" t="str">
        <f t="shared" si="147"/>
        <v/>
      </c>
      <c r="AM430" s="57" t="str">
        <f t="shared" si="148"/>
        <v/>
      </c>
      <c r="AN430" s="58" t="str">
        <f>IF(AM430&lt;'Patient Data'!$BG$4,"Labs complete w/in 45 minutes","")</f>
        <v/>
      </c>
      <c r="AO430" s="57" t="str">
        <f t="shared" si="149"/>
        <v/>
      </c>
      <c r="AP430" s="58" t="str">
        <f>IF(AO430&lt;'Patient Data'!$BI$4,"tPA w/in 60 minutes","")</f>
        <v/>
      </c>
      <c r="AQ430" s="58" t="str">
        <f>IF(BM430&lt;'Patient Data'!$BM$4,"tPA w/in 3 hours","")</f>
        <v/>
      </c>
      <c r="AR430" s="58" t="str">
        <f>IF(BF430&lt;'Patient Data'!$BF$4,"LSN within 3.5 hours","")</f>
        <v/>
      </c>
      <c r="AS430" s="58" t="str">
        <f t="shared" si="150"/>
        <v>-0-0-2-26-426</v>
      </c>
      <c r="AT430" s="57" t="str">
        <f t="shared" si="154"/>
        <v/>
      </c>
      <c r="AU430" s="57" t="str">
        <f t="shared" si="155"/>
        <v/>
      </c>
      <c r="AV430" s="57" t="str">
        <f t="shared" si="156"/>
        <v/>
      </c>
      <c r="AW430" s="57" t="str">
        <f t="shared" si="157"/>
        <v/>
      </c>
      <c r="AX430" s="57" t="str">
        <f t="shared" si="158"/>
        <v/>
      </c>
      <c r="AY430" s="57" t="str">
        <f t="shared" si="159"/>
        <v/>
      </c>
      <c r="AZ430" s="57" t="str">
        <f t="shared" si="160"/>
        <v/>
      </c>
      <c r="BA430" s="57" t="str">
        <f t="shared" si="161"/>
        <v/>
      </c>
      <c r="BB430" s="57" t="str">
        <f t="shared" si="162"/>
        <v/>
      </c>
      <c r="BC430" s="57" t="str">
        <f t="shared" si="163"/>
        <v/>
      </c>
      <c r="BD430" s="57" t="str">
        <f t="shared" si="164"/>
        <v/>
      </c>
      <c r="BE430" s="57" t="str">
        <f t="shared" si="165"/>
        <v/>
      </c>
      <c r="BF430" s="17" t="str">
        <f t="shared" si="151"/>
        <v/>
      </c>
      <c r="BG430" s="17" t="str">
        <f>IF(N430="","",AM430-'Patient Data'!$BG$4)</f>
        <v/>
      </c>
      <c r="BH430" s="18"/>
      <c r="BI430" s="17" t="str">
        <f>IF(O430="","",AO430-'Patient Data'!$BI$4)</f>
        <v/>
      </c>
      <c r="BK430" s="18"/>
      <c r="BL430" s="17" t="str">
        <f t="shared" si="152"/>
        <v/>
      </c>
      <c r="BM430" s="17" t="str">
        <f t="shared" si="153"/>
        <v/>
      </c>
      <c r="BN430" s="18"/>
    </row>
    <row r="431" spans="1:66" s="12" customFormat="1" ht="38.25" customHeight="1" thickBot="1">
      <c r="A431" s="47">
        <f t="shared" si="166"/>
        <v>0</v>
      </c>
      <c r="B431" s="47" t="str">
        <f t="shared" si="167"/>
        <v>2-26</v>
      </c>
      <c r="C431" s="32"/>
      <c r="D431" s="84" t="str">
        <f>$A431&amp;"-"&amp;$B431&amp;"-"&amp;TEXT(ROWS(D$5:D431),"000")</f>
        <v>0-2-26-427</v>
      </c>
      <c r="E431" s="101"/>
      <c r="F431" s="4"/>
      <c r="G431" s="4"/>
      <c r="H431" s="4"/>
      <c r="I431" s="4"/>
      <c r="J431" s="4"/>
      <c r="K431" s="102"/>
      <c r="L431" s="4"/>
      <c r="M431" s="4"/>
      <c r="N431" s="4"/>
      <c r="O431" s="4"/>
      <c r="P431" s="103"/>
      <c r="Q431" s="104"/>
      <c r="R431" s="100"/>
      <c r="S431" s="100"/>
      <c r="T431" s="65"/>
      <c r="U431" s="100"/>
      <c r="V431" s="100"/>
      <c r="W431" s="63"/>
      <c r="X431" s="63"/>
      <c r="Y431" s="63"/>
      <c r="Z431" s="63"/>
      <c r="AA431" s="65"/>
      <c r="AB431" s="65"/>
      <c r="AC431" s="65"/>
      <c r="AD431" s="65"/>
      <c r="AE431" s="65"/>
      <c r="AF431" s="100"/>
      <c r="AG431" s="100"/>
      <c r="AH431" s="65"/>
      <c r="AI431" s="57" t="str">
        <f t="shared" si="144"/>
        <v/>
      </c>
      <c r="AJ431" s="57" t="str">
        <f t="shared" si="145"/>
        <v/>
      </c>
      <c r="AK431" s="57" t="str">
        <f t="shared" si="146"/>
        <v/>
      </c>
      <c r="AL431" s="57" t="str">
        <f t="shared" si="147"/>
        <v/>
      </c>
      <c r="AM431" s="57" t="str">
        <f t="shared" si="148"/>
        <v/>
      </c>
      <c r="AN431" s="58" t="str">
        <f>IF(AM431&lt;'Patient Data'!$BG$4,"Labs complete w/in 45 minutes","")</f>
        <v/>
      </c>
      <c r="AO431" s="57" t="str">
        <f t="shared" si="149"/>
        <v/>
      </c>
      <c r="AP431" s="58" t="str">
        <f>IF(AO431&lt;'Patient Data'!$BI$4,"tPA w/in 60 minutes","")</f>
        <v/>
      </c>
      <c r="AQ431" s="58" t="str">
        <f>IF(BM431&lt;'Patient Data'!$BM$4,"tPA w/in 3 hours","")</f>
        <v/>
      </c>
      <c r="AR431" s="58" t="str">
        <f>IF(BF431&lt;'Patient Data'!$BF$4,"LSN within 3.5 hours","")</f>
        <v/>
      </c>
      <c r="AS431" s="58" t="str">
        <f t="shared" si="150"/>
        <v>-0-0-2-26-427</v>
      </c>
      <c r="AT431" s="57" t="str">
        <f t="shared" si="154"/>
        <v/>
      </c>
      <c r="AU431" s="57" t="str">
        <f t="shared" si="155"/>
        <v/>
      </c>
      <c r="AV431" s="57" t="str">
        <f t="shared" si="156"/>
        <v/>
      </c>
      <c r="AW431" s="57" t="str">
        <f t="shared" si="157"/>
        <v/>
      </c>
      <c r="AX431" s="57" t="str">
        <f t="shared" si="158"/>
        <v/>
      </c>
      <c r="AY431" s="57" t="str">
        <f t="shared" si="159"/>
        <v/>
      </c>
      <c r="AZ431" s="57" t="str">
        <f t="shared" si="160"/>
        <v/>
      </c>
      <c r="BA431" s="57" t="str">
        <f t="shared" si="161"/>
        <v/>
      </c>
      <c r="BB431" s="57" t="str">
        <f t="shared" si="162"/>
        <v/>
      </c>
      <c r="BC431" s="57" t="str">
        <f t="shared" si="163"/>
        <v/>
      </c>
      <c r="BD431" s="57" t="str">
        <f t="shared" si="164"/>
        <v/>
      </c>
      <c r="BE431" s="57" t="str">
        <f t="shared" si="165"/>
        <v/>
      </c>
      <c r="BF431" s="17" t="str">
        <f t="shared" si="151"/>
        <v/>
      </c>
      <c r="BG431" s="17" t="str">
        <f>IF(N431="","",AM431-'Patient Data'!$BG$4)</f>
        <v/>
      </c>
      <c r="BH431" s="18"/>
      <c r="BI431" s="17" t="str">
        <f>IF(O431="","",AO431-'Patient Data'!$BI$4)</f>
        <v/>
      </c>
      <c r="BK431" s="18"/>
      <c r="BL431" s="17" t="str">
        <f t="shared" si="152"/>
        <v/>
      </c>
      <c r="BM431" s="17" t="str">
        <f t="shared" si="153"/>
        <v/>
      </c>
      <c r="BN431" s="18"/>
    </row>
    <row r="432" spans="1:66" s="12" customFormat="1" ht="38.25" customHeight="1" thickBot="1">
      <c r="A432" s="47">
        <f t="shared" si="166"/>
        <v>0</v>
      </c>
      <c r="B432" s="47" t="str">
        <f t="shared" si="167"/>
        <v>2-26</v>
      </c>
      <c r="C432" s="32"/>
      <c r="D432" s="84" t="str">
        <f>$A432&amp;"-"&amp;$B432&amp;"-"&amp;TEXT(ROWS(D$5:D432),"000")</f>
        <v>0-2-26-428</v>
      </c>
      <c r="E432" s="101"/>
      <c r="F432" s="4"/>
      <c r="G432" s="4"/>
      <c r="H432" s="4"/>
      <c r="I432" s="4"/>
      <c r="J432" s="4"/>
      <c r="K432" s="102"/>
      <c r="L432" s="4"/>
      <c r="M432" s="4"/>
      <c r="N432" s="4"/>
      <c r="O432" s="4"/>
      <c r="P432" s="103"/>
      <c r="Q432" s="104"/>
      <c r="R432" s="100"/>
      <c r="S432" s="100"/>
      <c r="T432" s="65"/>
      <c r="U432" s="100"/>
      <c r="V432" s="100"/>
      <c r="W432" s="63"/>
      <c r="X432" s="63"/>
      <c r="Y432" s="63"/>
      <c r="Z432" s="63"/>
      <c r="AA432" s="65"/>
      <c r="AB432" s="65"/>
      <c r="AC432" s="65"/>
      <c r="AD432" s="65"/>
      <c r="AE432" s="65"/>
      <c r="AF432" s="100"/>
      <c r="AG432" s="100"/>
      <c r="AH432" s="65"/>
      <c r="AI432" s="57" t="str">
        <f t="shared" si="144"/>
        <v/>
      </c>
      <c r="AJ432" s="57" t="str">
        <f t="shared" si="145"/>
        <v/>
      </c>
      <c r="AK432" s="57" t="str">
        <f t="shared" si="146"/>
        <v/>
      </c>
      <c r="AL432" s="57" t="str">
        <f t="shared" si="147"/>
        <v/>
      </c>
      <c r="AM432" s="57" t="str">
        <f t="shared" si="148"/>
        <v/>
      </c>
      <c r="AN432" s="58" t="str">
        <f>IF(AM432&lt;'Patient Data'!$BG$4,"Labs complete w/in 45 minutes","")</f>
        <v/>
      </c>
      <c r="AO432" s="57" t="str">
        <f t="shared" si="149"/>
        <v/>
      </c>
      <c r="AP432" s="58" t="str">
        <f>IF(AO432&lt;'Patient Data'!$BI$4,"tPA w/in 60 minutes","")</f>
        <v/>
      </c>
      <c r="AQ432" s="58" t="str">
        <f>IF(BM432&lt;'Patient Data'!$BM$4,"tPA w/in 3 hours","")</f>
        <v/>
      </c>
      <c r="AR432" s="58" t="str">
        <f>IF(BF432&lt;'Patient Data'!$BF$4,"LSN within 3.5 hours","")</f>
        <v/>
      </c>
      <c r="AS432" s="58" t="str">
        <f t="shared" si="150"/>
        <v>-0-0-2-26-428</v>
      </c>
      <c r="AT432" s="57" t="str">
        <f t="shared" si="154"/>
        <v/>
      </c>
      <c r="AU432" s="57" t="str">
        <f t="shared" si="155"/>
        <v/>
      </c>
      <c r="AV432" s="57" t="str">
        <f t="shared" si="156"/>
        <v/>
      </c>
      <c r="AW432" s="57" t="str">
        <f t="shared" si="157"/>
        <v/>
      </c>
      <c r="AX432" s="57" t="str">
        <f t="shared" si="158"/>
        <v/>
      </c>
      <c r="AY432" s="57" t="str">
        <f t="shared" si="159"/>
        <v/>
      </c>
      <c r="AZ432" s="57" t="str">
        <f t="shared" si="160"/>
        <v/>
      </c>
      <c r="BA432" s="57" t="str">
        <f t="shared" si="161"/>
        <v/>
      </c>
      <c r="BB432" s="57" t="str">
        <f t="shared" si="162"/>
        <v/>
      </c>
      <c r="BC432" s="57" t="str">
        <f t="shared" si="163"/>
        <v/>
      </c>
      <c r="BD432" s="57" t="str">
        <f t="shared" si="164"/>
        <v/>
      </c>
      <c r="BE432" s="57" t="str">
        <f t="shared" si="165"/>
        <v/>
      </c>
      <c r="BF432" s="17" t="str">
        <f t="shared" si="151"/>
        <v/>
      </c>
      <c r="BG432" s="17" t="str">
        <f>IF(N432="","",AM432-'Patient Data'!$BG$4)</f>
        <v/>
      </c>
      <c r="BH432" s="18"/>
      <c r="BI432" s="17" t="str">
        <f>IF(O432="","",AO432-'Patient Data'!$BI$4)</f>
        <v/>
      </c>
      <c r="BK432" s="18"/>
      <c r="BL432" s="17" t="str">
        <f t="shared" si="152"/>
        <v/>
      </c>
      <c r="BM432" s="17" t="str">
        <f t="shared" si="153"/>
        <v/>
      </c>
      <c r="BN432" s="18"/>
    </row>
    <row r="433" spans="1:66" s="12" customFormat="1" ht="38.25" customHeight="1" thickBot="1">
      <c r="A433" s="47">
        <f t="shared" si="166"/>
        <v>0</v>
      </c>
      <c r="B433" s="47" t="str">
        <f t="shared" si="167"/>
        <v>2-26</v>
      </c>
      <c r="C433" s="32"/>
      <c r="D433" s="84" t="str">
        <f>$A433&amp;"-"&amp;$B433&amp;"-"&amp;TEXT(ROWS(D$5:D433),"000")</f>
        <v>0-2-26-429</v>
      </c>
      <c r="E433" s="101"/>
      <c r="F433" s="4"/>
      <c r="G433" s="4"/>
      <c r="H433" s="4"/>
      <c r="I433" s="4"/>
      <c r="J433" s="4"/>
      <c r="K433" s="102"/>
      <c r="L433" s="4"/>
      <c r="M433" s="4"/>
      <c r="N433" s="4"/>
      <c r="O433" s="4"/>
      <c r="P433" s="103"/>
      <c r="Q433" s="104"/>
      <c r="R433" s="100"/>
      <c r="S433" s="100"/>
      <c r="T433" s="65"/>
      <c r="U433" s="100"/>
      <c r="V433" s="100"/>
      <c r="W433" s="63"/>
      <c r="X433" s="63"/>
      <c r="Y433" s="63"/>
      <c r="Z433" s="63"/>
      <c r="AA433" s="65"/>
      <c r="AB433" s="65"/>
      <c r="AC433" s="65"/>
      <c r="AD433" s="65"/>
      <c r="AE433" s="65"/>
      <c r="AF433" s="100"/>
      <c r="AG433" s="100"/>
      <c r="AH433" s="65"/>
      <c r="AI433" s="57" t="str">
        <f t="shared" si="144"/>
        <v/>
      </c>
      <c r="AJ433" s="57" t="str">
        <f t="shared" si="145"/>
        <v/>
      </c>
      <c r="AK433" s="57" t="str">
        <f t="shared" si="146"/>
        <v/>
      </c>
      <c r="AL433" s="57" t="str">
        <f t="shared" si="147"/>
        <v/>
      </c>
      <c r="AM433" s="57" t="str">
        <f t="shared" si="148"/>
        <v/>
      </c>
      <c r="AN433" s="58" t="str">
        <f>IF(AM433&lt;'Patient Data'!$BG$4,"Labs complete w/in 45 minutes","")</f>
        <v/>
      </c>
      <c r="AO433" s="57" t="str">
        <f t="shared" si="149"/>
        <v/>
      </c>
      <c r="AP433" s="58" t="str">
        <f>IF(AO433&lt;'Patient Data'!$BI$4,"tPA w/in 60 minutes","")</f>
        <v/>
      </c>
      <c r="AQ433" s="58" t="str">
        <f>IF(BM433&lt;'Patient Data'!$BM$4,"tPA w/in 3 hours","")</f>
        <v/>
      </c>
      <c r="AR433" s="58" t="str">
        <f>IF(BF433&lt;'Patient Data'!$BF$4,"LSN within 3.5 hours","")</f>
        <v/>
      </c>
      <c r="AS433" s="58" t="str">
        <f t="shared" si="150"/>
        <v>-0-0-2-26-429</v>
      </c>
      <c r="AT433" s="57" t="str">
        <f t="shared" si="154"/>
        <v/>
      </c>
      <c r="AU433" s="57" t="str">
        <f t="shared" si="155"/>
        <v/>
      </c>
      <c r="AV433" s="57" t="str">
        <f t="shared" si="156"/>
        <v/>
      </c>
      <c r="AW433" s="57" t="str">
        <f t="shared" si="157"/>
        <v/>
      </c>
      <c r="AX433" s="57" t="str">
        <f t="shared" si="158"/>
        <v/>
      </c>
      <c r="AY433" s="57" t="str">
        <f t="shared" si="159"/>
        <v/>
      </c>
      <c r="AZ433" s="57" t="str">
        <f t="shared" si="160"/>
        <v/>
      </c>
      <c r="BA433" s="57" t="str">
        <f t="shared" si="161"/>
        <v/>
      </c>
      <c r="BB433" s="57" t="str">
        <f t="shared" si="162"/>
        <v/>
      </c>
      <c r="BC433" s="57" t="str">
        <f t="shared" si="163"/>
        <v/>
      </c>
      <c r="BD433" s="57" t="str">
        <f t="shared" si="164"/>
        <v/>
      </c>
      <c r="BE433" s="57" t="str">
        <f t="shared" si="165"/>
        <v/>
      </c>
      <c r="BF433" s="17" t="str">
        <f t="shared" si="151"/>
        <v/>
      </c>
      <c r="BG433" s="17" t="str">
        <f>IF(N433="","",AM433-'Patient Data'!$BG$4)</f>
        <v/>
      </c>
      <c r="BH433" s="18"/>
      <c r="BI433" s="17" t="str">
        <f>IF(O433="","",AO433-'Patient Data'!$BI$4)</f>
        <v/>
      </c>
      <c r="BK433" s="18"/>
      <c r="BL433" s="17" t="str">
        <f t="shared" si="152"/>
        <v/>
      </c>
      <c r="BM433" s="17" t="str">
        <f t="shared" si="153"/>
        <v/>
      </c>
      <c r="BN433" s="18"/>
    </row>
    <row r="434" spans="1:66" s="12" customFormat="1" ht="38.25" customHeight="1" thickBot="1">
      <c r="A434" s="47">
        <f t="shared" si="166"/>
        <v>0</v>
      </c>
      <c r="B434" s="47" t="str">
        <f t="shared" si="167"/>
        <v>2-26</v>
      </c>
      <c r="C434" s="32"/>
      <c r="D434" s="84" t="str">
        <f>$A434&amp;"-"&amp;$B434&amp;"-"&amp;TEXT(ROWS(D$5:D434),"000")</f>
        <v>0-2-26-430</v>
      </c>
      <c r="E434" s="101"/>
      <c r="F434" s="4"/>
      <c r="G434" s="4"/>
      <c r="H434" s="4"/>
      <c r="I434" s="4"/>
      <c r="J434" s="4"/>
      <c r="K434" s="102"/>
      <c r="L434" s="4"/>
      <c r="M434" s="4"/>
      <c r="N434" s="4"/>
      <c r="O434" s="4"/>
      <c r="P434" s="103"/>
      <c r="Q434" s="104"/>
      <c r="R434" s="100"/>
      <c r="S434" s="100"/>
      <c r="T434" s="65"/>
      <c r="U434" s="100"/>
      <c r="V434" s="100"/>
      <c r="W434" s="63"/>
      <c r="X434" s="63"/>
      <c r="Y434" s="63"/>
      <c r="Z434" s="63"/>
      <c r="AA434" s="65"/>
      <c r="AB434" s="65"/>
      <c r="AC434" s="65"/>
      <c r="AD434" s="65"/>
      <c r="AE434" s="65"/>
      <c r="AF434" s="100"/>
      <c r="AG434" s="100"/>
      <c r="AH434" s="65"/>
      <c r="AI434" s="57" t="str">
        <f t="shared" si="144"/>
        <v/>
      </c>
      <c r="AJ434" s="57" t="str">
        <f t="shared" si="145"/>
        <v/>
      </c>
      <c r="AK434" s="57" t="str">
        <f t="shared" si="146"/>
        <v/>
      </c>
      <c r="AL434" s="57" t="str">
        <f t="shared" si="147"/>
        <v/>
      </c>
      <c r="AM434" s="57" t="str">
        <f t="shared" si="148"/>
        <v/>
      </c>
      <c r="AN434" s="58" t="str">
        <f>IF(AM434&lt;'Patient Data'!$BG$4,"Labs complete w/in 45 minutes","")</f>
        <v/>
      </c>
      <c r="AO434" s="57" t="str">
        <f t="shared" si="149"/>
        <v/>
      </c>
      <c r="AP434" s="58" t="str">
        <f>IF(AO434&lt;'Patient Data'!$BI$4,"tPA w/in 60 minutes","")</f>
        <v/>
      </c>
      <c r="AQ434" s="58" t="str">
        <f>IF(BM434&lt;'Patient Data'!$BM$4,"tPA w/in 3 hours","")</f>
        <v/>
      </c>
      <c r="AR434" s="58" t="str">
        <f>IF(BF434&lt;'Patient Data'!$BF$4,"LSN within 3.5 hours","")</f>
        <v/>
      </c>
      <c r="AS434" s="58" t="str">
        <f t="shared" si="150"/>
        <v>-0-0-2-26-430</v>
      </c>
      <c r="AT434" s="57" t="str">
        <f t="shared" si="154"/>
        <v/>
      </c>
      <c r="AU434" s="57" t="str">
        <f t="shared" si="155"/>
        <v/>
      </c>
      <c r="AV434" s="57" t="str">
        <f t="shared" si="156"/>
        <v/>
      </c>
      <c r="AW434" s="57" t="str">
        <f t="shared" si="157"/>
        <v/>
      </c>
      <c r="AX434" s="57" t="str">
        <f t="shared" si="158"/>
        <v/>
      </c>
      <c r="AY434" s="57" t="str">
        <f t="shared" si="159"/>
        <v/>
      </c>
      <c r="AZ434" s="57" t="str">
        <f t="shared" si="160"/>
        <v/>
      </c>
      <c r="BA434" s="57" t="str">
        <f t="shared" si="161"/>
        <v/>
      </c>
      <c r="BB434" s="57" t="str">
        <f t="shared" si="162"/>
        <v/>
      </c>
      <c r="BC434" s="57" t="str">
        <f t="shared" si="163"/>
        <v/>
      </c>
      <c r="BD434" s="57" t="str">
        <f t="shared" si="164"/>
        <v/>
      </c>
      <c r="BE434" s="57" t="str">
        <f t="shared" si="165"/>
        <v/>
      </c>
      <c r="BF434" s="17" t="str">
        <f t="shared" si="151"/>
        <v/>
      </c>
      <c r="BG434" s="17" t="str">
        <f>IF(N434="","",AM434-'Patient Data'!$BG$4)</f>
        <v/>
      </c>
      <c r="BH434" s="18"/>
      <c r="BI434" s="17" t="str">
        <f>IF(O434="","",AO434-'Patient Data'!$BI$4)</f>
        <v/>
      </c>
      <c r="BK434" s="18"/>
      <c r="BL434" s="17" t="str">
        <f t="shared" si="152"/>
        <v/>
      </c>
      <c r="BM434" s="17" t="str">
        <f t="shared" si="153"/>
        <v/>
      </c>
      <c r="BN434" s="18"/>
    </row>
    <row r="435" spans="1:66" s="12" customFormat="1" ht="38.25" customHeight="1" thickBot="1">
      <c r="A435" s="47">
        <f t="shared" si="166"/>
        <v>0</v>
      </c>
      <c r="B435" s="47" t="str">
        <f t="shared" si="167"/>
        <v>2-26</v>
      </c>
      <c r="C435" s="32"/>
      <c r="D435" s="84" t="str">
        <f>$A435&amp;"-"&amp;$B435&amp;"-"&amp;TEXT(ROWS(D$5:D435),"000")</f>
        <v>0-2-26-431</v>
      </c>
      <c r="E435" s="101"/>
      <c r="F435" s="4"/>
      <c r="G435" s="4"/>
      <c r="H435" s="4"/>
      <c r="I435" s="4"/>
      <c r="J435" s="4"/>
      <c r="K435" s="102"/>
      <c r="L435" s="4"/>
      <c r="M435" s="4"/>
      <c r="N435" s="4"/>
      <c r="O435" s="4"/>
      <c r="P435" s="103"/>
      <c r="Q435" s="104"/>
      <c r="R435" s="100"/>
      <c r="S435" s="100"/>
      <c r="T435" s="65"/>
      <c r="U435" s="100"/>
      <c r="V435" s="100"/>
      <c r="W435" s="63"/>
      <c r="X435" s="63"/>
      <c r="Y435" s="63"/>
      <c r="Z435" s="63"/>
      <c r="AA435" s="65"/>
      <c r="AB435" s="65"/>
      <c r="AC435" s="65"/>
      <c r="AD435" s="65"/>
      <c r="AE435" s="65"/>
      <c r="AF435" s="100"/>
      <c r="AG435" s="100"/>
      <c r="AH435" s="65"/>
      <c r="AI435" s="57" t="str">
        <f t="shared" si="144"/>
        <v/>
      </c>
      <c r="AJ435" s="57" t="str">
        <f t="shared" si="145"/>
        <v/>
      </c>
      <c r="AK435" s="57" t="str">
        <f t="shared" si="146"/>
        <v/>
      </c>
      <c r="AL435" s="57" t="str">
        <f t="shared" si="147"/>
        <v/>
      </c>
      <c r="AM435" s="57" t="str">
        <f t="shared" si="148"/>
        <v/>
      </c>
      <c r="AN435" s="58" t="str">
        <f>IF(AM435&lt;'Patient Data'!$BG$4,"Labs complete w/in 45 minutes","")</f>
        <v/>
      </c>
      <c r="AO435" s="57" t="str">
        <f t="shared" si="149"/>
        <v/>
      </c>
      <c r="AP435" s="58" t="str">
        <f>IF(AO435&lt;'Patient Data'!$BI$4,"tPA w/in 60 minutes","")</f>
        <v/>
      </c>
      <c r="AQ435" s="58" t="str">
        <f>IF(BM435&lt;'Patient Data'!$BM$4,"tPA w/in 3 hours","")</f>
        <v/>
      </c>
      <c r="AR435" s="58" t="str">
        <f>IF(BF435&lt;'Patient Data'!$BF$4,"LSN within 3.5 hours","")</f>
        <v/>
      </c>
      <c r="AS435" s="58" t="str">
        <f t="shared" si="150"/>
        <v>-0-0-2-26-431</v>
      </c>
      <c r="AT435" s="57" t="str">
        <f t="shared" si="154"/>
        <v/>
      </c>
      <c r="AU435" s="57" t="str">
        <f t="shared" si="155"/>
        <v/>
      </c>
      <c r="AV435" s="57" t="str">
        <f t="shared" si="156"/>
        <v/>
      </c>
      <c r="AW435" s="57" t="str">
        <f t="shared" si="157"/>
        <v/>
      </c>
      <c r="AX435" s="57" t="str">
        <f t="shared" si="158"/>
        <v/>
      </c>
      <c r="AY435" s="57" t="str">
        <f t="shared" si="159"/>
        <v/>
      </c>
      <c r="AZ435" s="57" t="str">
        <f t="shared" si="160"/>
        <v/>
      </c>
      <c r="BA435" s="57" t="str">
        <f t="shared" si="161"/>
        <v/>
      </c>
      <c r="BB435" s="57" t="str">
        <f t="shared" si="162"/>
        <v/>
      </c>
      <c r="BC435" s="57" t="str">
        <f t="shared" si="163"/>
        <v/>
      </c>
      <c r="BD435" s="57" t="str">
        <f t="shared" si="164"/>
        <v/>
      </c>
      <c r="BE435" s="57" t="str">
        <f t="shared" si="165"/>
        <v/>
      </c>
      <c r="BF435" s="17" t="str">
        <f t="shared" si="151"/>
        <v/>
      </c>
      <c r="BG435" s="17" t="str">
        <f>IF(N435="","",AM435-'Patient Data'!$BG$4)</f>
        <v/>
      </c>
      <c r="BH435" s="18"/>
      <c r="BI435" s="17" t="str">
        <f>IF(O435="","",AO435-'Patient Data'!$BI$4)</f>
        <v/>
      </c>
      <c r="BK435" s="18"/>
      <c r="BL435" s="17" t="str">
        <f t="shared" si="152"/>
        <v/>
      </c>
      <c r="BM435" s="17" t="str">
        <f t="shared" si="153"/>
        <v/>
      </c>
      <c r="BN435" s="18"/>
    </row>
    <row r="436" spans="1:66" s="12" customFormat="1" ht="38.25" customHeight="1" thickBot="1">
      <c r="A436" s="47">
        <f t="shared" si="166"/>
        <v>0</v>
      </c>
      <c r="B436" s="47" t="str">
        <f t="shared" si="167"/>
        <v>2-26</v>
      </c>
      <c r="C436" s="32"/>
      <c r="D436" s="84" t="str">
        <f>$A436&amp;"-"&amp;$B436&amp;"-"&amp;TEXT(ROWS(D$5:D436),"000")</f>
        <v>0-2-26-432</v>
      </c>
      <c r="E436" s="101"/>
      <c r="F436" s="4"/>
      <c r="G436" s="4"/>
      <c r="H436" s="4"/>
      <c r="I436" s="4"/>
      <c r="J436" s="4"/>
      <c r="K436" s="102"/>
      <c r="L436" s="4"/>
      <c r="M436" s="4"/>
      <c r="N436" s="4"/>
      <c r="O436" s="4"/>
      <c r="P436" s="103"/>
      <c r="Q436" s="104"/>
      <c r="R436" s="100"/>
      <c r="S436" s="100"/>
      <c r="T436" s="65"/>
      <c r="U436" s="100"/>
      <c r="V436" s="100"/>
      <c r="W436" s="63"/>
      <c r="X436" s="63"/>
      <c r="Y436" s="63"/>
      <c r="Z436" s="63"/>
      <c r="AA436" s="65"/>
      <c r="AB436" s="65"/>
      <c r="AC436" s="65"/>
      <c r="AD436" s="65"/>
      <c r="AE436" s="65"/>
      <c r="AF436" s="100"/>
      <c r="AG436" s="100"/>
      <c r="AH436" s="65"/>
      <c r="AI436" s="57" t="str">
        <f t="shared" si="144"/>
        <v/>
      </c>
      <c r="AJ436" s="57" t="str">
        <f t="shared" si="145"/>
        <v/>
      </c>
      <c r="AK436" s="57" t="str">
        <f t="shared" si="146"/>
        <v/>
      </c>
      <c r="AL436" s="57" t="str">
        <f t="shared" si="147"/>
        <v/>
      </c>
      <c r="AM436" s="57" t="str">
        <f t="shared" si="148"/>
        <v/>
      </c>
      <c r="AN436" s="58" t="str">
        <f>IF(AM436&lt;'Patient Data'!$BG$4,"Labs complete w/in 45 minutes","")</f>
        <v/>
      </c>
      <c r="AO436" s="57" t="str">
        <f t="shared" si="149"/>
        <v/>
      </c>
      <c r="AP436" s="58" t="str">
        <f>IF(AO436&lt;'Patient Data'!$BI$4,"tPA w/in 60 minutes","")</f>
        <v/>
      </c>
      <c r="AQ436" s="58" t="str">
        <f>IF(BM436&lt;'Patient Data'!$BM$4,"tPA w/in 3 hours","")</f>
        <v/>
      </c>
      <c r="AR436" s="58" t="str">
        <f>IF(BF436&lt;'Patient Data'!$BF$4,"LSN within 3.5 hours","")</f>
        <v/>
      </c>
      <c r="AS436" s="58" t="str">
        <f t="shared" si="150"/>
        <v>-0-0-2-26-432</v>
      </c>
      <c r="AT436" s="57" t="str">
        <f t="shared" si="154"/>
        <v/>
      </c>
      <c r="AU436" s="57" t="str">
        <f t="shared" si="155"/>
        <v/>
      </c>
      <c r="AV436" s="57" t="str">
        <f t="shared" si="156"/>
        <v/>
      </c>
      <c r="AW436" s="57" t="str">
        <f t="shared" si="157"/>
        <v/>
      </c>
      <c r="AX436" s="57" t="str">
        <f t="shared" si="158"/>
        <v/>
      </c>
      <c r="AY436" s="57" t="str">
        <f t="shared" si="159"/>
        <v/>
      </c>
      <c r="AZ436" s="57" t="str">
        <f t="shared" si="160"/>
        <v/>
      </c>
      <c r="BA436" s="57" t="str">
        <f t="shared" si="161"/>
        <v/>
      </c>
      <c r="BB436" s="57" t="str">
        <f t="shared" si="162"/>
        <v/>
      </c>
      <c r="BC436" s="57" t="str">
        <f t="shared" si="163"/>
        <v/>
      </c>
      <c r="BD436" s="57" t="str">
        <f t="shared" si="164"/>
        <v/>
      </c>
      <c r="BE436" s="57" t="str">
        <f t="shared" si="165"/>
        <v/>
      </c>
      <c r="BF436" s="17" t="str">
        <f t="shared" si="151"/>
        <v/>
      </c>
      <c r="BG436" s="17" t="str">
        <f>IF(N436="","",AM436-'Patient Data'!$BG$4)</f>
        <v/>
      </c>
      <c r="BH436" s="18"/>
      <c r="BI436" s="17" t="str">
        <f>IF(O436="","",AO436-'Patient Data'!$BI$4)</f>
        <v/>
      </c>
      <c r="BK436" s="18"/>
      <c r="BL436" s="17" t="str">
        <f t="shared" si="152"/>
        <v/>
      </c>
      <c r="BM436" s="17" t="str">
        <f t="shared" si="153"/>
        <v/>
      </c>
      <c r="BN436" s="18"/>
    </row>
    <row r="437" spans="1:66" s="12" customFormat="1" ht="38.25" customHeight="1" thickBot="1">
      <c r="A437" s="47">
        <f t="shared" si="166"/>
        <v>0</v>
      </c>
      <c r="B437" s="47" t="str">
        <f t="shared" si="167"/>
        <v>2-26</v>
      </c>
      <c r="C437" s="32"/>
      <c r="D437" s="84" t="str">
        <f>$A437&amp;"-"&amp;$B437&amp;"-"&amp;TEXT(ROWS(D$5:D437),"000")</f>
        <v>0-2-26-433</v>
      </c>
      <c r="E437" s="101"/>
      <c r="F437" s="4"/>
      <c r="G437" s="4"/>
      <c r="H437" s="4"/>
      <c r="I437" s="4"/>
      <c r="J437" s="4"/>
      <c r="K437" s="102"/>
      <c r="L437" s="4"/>
      <c r="M437" s="4"/>
      <c r="N437" s="4"/>
      <c r="O437" s="4"/>
      <c r="P437" s="103"/>
      <c r="Q437" s="104"/>
      <c r="R437" s="100"/>
      <c r="S437" s="100"/>
      <c r="T437" s="65"/>
      <c r="U437" s="100"/>
      <c r="V437" s="100"/>
      <c r="W437" s="63"/>
      <c r="X437" s="63"/>
      <c r="Y437" s="63"/>
      <c r="Z437" s="63"/>
      <c r="AA437" s="65"/>
      <c r="AB437" s="65"/>
      <c r="AC437" s="65"/>
      <c r="AD437" s="65"/>
      <c r="AE437" s="65"/>
      <c r="AF437" s="100"/>
      <c r="AG437" s="100"/>
      <c r="AH437" s="65"/>
      <c r="AI437" s="57" t="str">
        <f t="shared" si="144"/>
        <v/>
      </c>
      <c r="AJ437" s="57" t="str">
        <f t="shared" si="145"/>
        <v/>
      </c>
      <c r="AK437" s="57" t="str">
        <f t="shared" si="146"/>
        <v/>
      </c>
      <c r="AL437" s="57" t="str">
        <f t="shared" si="147"/>
        <v/>
      </c>
      <c r="AM437" s="57" t="str">
        <f t="shared" si="148"/>
        <v/>
      </c>
      <c r="AN437" s="58" t="str">
        <f>IF(AM437&lt;'Patient Data'!$BG$4,"Labs complete w/in 45 minutes","")</f>
        <v/>
      </c>
      <c r="AO437" s="57" t="str">
        <f t="shared" si="149"/>
        <v/>
      </c>
      <c r="AP437" s="58" t="str">
        <f>IF(AO437&lt;'Patient Data'!$BI$4,"tPA w/in 60 minutes","")</f>
        <v/>
      </c>
      <c r="AQ437" s="58" t="str">
        <f>IF(BM437&lt;'Patient Data'!$BM$4,"tPA w/in 3 hours","")</f>
        <v/>
      </c>
      <c r="AR437" s="58" t="str">
        <f>IF(BF437&lt;'Patient Data'!$BF$4,"LSN within 3.5 hours","")</f>
        <v/>
      </c>
      <c r="AS437" s="58" t="str">
        <f t="shared" si="150"/>
        <v>-0-0-2-26-433</v>
      </c>
      <c r="AT437" s="57" t="str">
        <f t="shared" si="154"/>
        <v/>
      </c>
      <c r="AU437" s="57" t="str">
        <f t="shared" si="155"/>
        <v/>
      </c>
      <c r="AV437" s="57" t="str">
        <f t="shared" si="156"/>
        <v/>
      </c>
      <c r="AW437" s="57" t="str">
        <f t="shared" si="157"/>
        <v/>
      </c>
      <c r="AX437" s="57" t="str">
        <f t="shared" si="158"/>
        <v/>
      </c>
      <c r="AY437" s="57" t="str">
        <f t="shared" si="159"/>
        <v/>
      </c>
      <c r="AZ437" s="57" t="str">
        <f t="shared" si="160"/>
        <v/>
      </c>
      <c r="BA437" s="57" t="str">
        <f t="shared" si="161"/>
        <v/>
      </c>
      <c r="BB437" s="57" t="str">
        <f t="shared" si="162"/>
        <v/>
      </c>
      <c r="BC437" s="57" t="str">
        <f t="shared" si="163"/>
        <v/>
      </c>
      <c r="BD437" s="57" t="str">
        <f t="shared" si="164"/>
        <v/>
      </c>
      <c r="BE437" s="57" t="str">
        <f t="shared" si="165"/>
        <v/>
      </c>
      <c r="BF437" s="17" t="str">
        <f t="shared" si="151"/>
        <v/>
      </c>
      <c r="BG437" s="17" t="str">
        <f>IF(N437="","",AM437-'Patient Data'!$BG$4)</f>
        <v/>
      </c>
      <c r="BH437" s="18"/>
      <c r="BI437" s="17" t="str">
        <f>IF(O437="","",AO437-'Patient Data'!$BI$4)</f>
        <v/>
      </c>
      <c r="BK437" s="18"/>
      <c r="BL437" s="17" t="str">
        <f t="shared" si="152"/>
        <v/>
      </c>
      <c r="BM437" s="17" t="str">
        <f t="shared" si="153"/>
        <v/>
      </c>
      <c r="BN437" s="18"/>
    </row>
    <row r="438" spans="1:66" s="12" customFormat="1" ht="38.25" customHeight="1" thickBot="1">
      <c r="A438" s="47">
        <f t="shared" si="166"/>
        <v>0</v>
      </c>
      <c r="B438" s="47" t="str">
        <f t="shared" si="167"/>
        <v>2-26</v>
      </c>
      <c r="C438" s="32"/>
      <c r="D438" s="84" t="str">
        <f>$A438&amp;"-"&amp;$B438&amp;"-"&amp;TEXT(ROWS(D$5:D438),"000")</f>
        <v>0-2-26-434</v>
      </c>
      <c r="E438" s="101"/>
      <c r="F438" s="4"/>
      <c r="G438" s="4"/>
      <c r="H438" s="4"/>
      <c r="I438" s="4"/>
      <c r="J438" s="4"/>
      <c r="K438" s="102"/>
      <c r="L438" s="4"/>
      <c r="M438" s="4"/>
      <c r="N438" s="4"/>
      <c r="O438" s="4"/>
      <c r="P438" s="103"/>
      <c r="Q438" s="104"/>
      <c r="R438" s="100"/>
      <c r="S438" s="100"/>
      <c r="T438" s="65"/>
      <c r="U438" s="100"/>
      <c r="V438" s="100"/>
      <c r="W438" s="63"/>
      <c r="X438" s="63"/>
      <c r="Y438" s="63"/>
      <c r="Z438" s="63"/>
      <c r="AA438" s="65"/>
      <c r="AB438" s="65"/>
      <c r="AC438" s="65"/>
      <c r="AD438" s="65"/>
      <c r="AE438" s="65"/>
      <c r="AF438" s="100"/>
      <c r="AG438" s="100"/>
      <c r="AH438" s="65"/>
      <c r="AI438" s="57" t="str">
        <f t="shared" si="144"/>
        <v/>
      </c>
      <c r="AJ438" s="57" t="str">
        <f t="shared" si="145"/>
        <v/>
      </c>
      <c r="AK438" s="57" t="str">
        <f t="shared" si="146"/>
        <v/>
      </c>
      <c r="AL438" s="57" t="str">
        <f t="shared" si="147"/>
        <v/>
      </c>
      <c r="AM438" s="57" t="str">
        <f t="shared" si="148"/>
        <v/>
      </c>
      <c r="AN438" s="58" t="str">
        <f>IF(AM438&lt;'Patient Data'!$BG$4,"Labs complete w/in 45 minutes","")</f>
        <v/>
      </c>
      <c r="AO438" s="57" t="str">
        <f t="shared" si="149"/>
        <v/>
      </c>
      <c r="AP438" s="58" t="str">
        <f>IF(AO438&lt;'Patient Data'!$BI$4,"tPA w/in 60 minutes","")</f>
        <v/>
      </c>
      <c r="AQ438" s="58" t="str">
        <f>IF(BM438&lt;'Patient Data'!$BM$4,"tPA w/in 3 hours","")</f>
        <v/>
      </c>
      <c r="AR438" s="58" t="str">
        <f>IF(BF438&lt;'Patient Data'!$BF$4,"LSN within 3.5 hours","")</f>
        <v/>
      </c>
      <c r="AS438" s="58" t="str">
        <f t="shared" si="150"/>
        <v>-0-0-2-26-434</v>
      </c>
      <c r="AT438" s="57" t="str">
        <f t="shared" si="154"/>
        <v/>
      </c>
      <c r="AU438" s="57" t="str">
        <f t="shared" si="155"/>
        <v/>
      </c>
      <c r="AV438" s="57" t="str">
        <f t="shared" si="156"/>
        <v/>
      </c>
      <c r="AW438" s="57" t="str">
        <f t="shared" si="157"/>
        <v/>
      </c>
      <c r="AX438" s="57" t="str">
        <f t="shared" si="158"/>
        <v/>
      </c>
      <c r="AY438" s="57" t="str">
        <f t="shared" si="159"/>
        <v/>
      </c>
      <c r="AZ438" s="57" t="str">
        <f t="shared" si="160"/>
        <v/>
      </c>
      <c r="BA438" s="57" t="str">
        <f t="shared" si="161"/>
        <v/>
      </c>
      <c r="BB438" s="57" t="str">
        <f t="shared" si="162"/>
        <v/>
      </c>
      <c r="BC438" s="57" t="str">
        <f t="shared" si="163"/>
        <v/>
      </c>
      <c r="BD438" s="57" t="str">
        <f t="shared" si="164"/>
        <v/>
      </c>
      <c r="BE438" s="57" t="str">
        <f t="shared" si="165"/>
        <v/>
      </c>
      <c r="BF438" s="17" t="str">
        <f t="shared" si="151"/>
        <v/>
      </c>
      <c r="BG438" s="17" t="str">
        <f>IF(N438="","",AM438-'Patient Data'!$BG$4)</f>
        <v/>
      </c>
      <c r="BH438" s="18"/>
      <c r="BI438" s="17" t="str">
        <f>IF(O438="","",AO438-'Patient Data'!$BI$4)</f>
        <v/>
      </c>
      <c r="BK438" s="18"/>
      <c r="BL438" s="17" t="str">
        <f t="shared" si="152"/>
        <v/>
      </c>
      <c r="BM438" s="17" t="str">
        <f t="shared" si="153"/>
        <v/>
      </c>
      <c r="BN438" s="18"/>
    </row>
    <row r="439" spans="1:66" s="12" customFormat="1" ht="38.25" customHeight="1" thickBot="1">
      <c r="A439" s="47">
        <f t="shared" si="166"/>
        <v>0</v>
      </c>
      <c r="B439" s="47" t="str">
        <f t="shared" si="167"/>
        <v>2-26</v>
      </c>
      <c r="C439" s="32"/>
      <c r="D439" s="84" t="str">
        <f>$A439&amp;"-"&amp;$B439&amp;"-"&amp;TEXT(ROWS(D$5:D439),"000")</f>
        <v>0-2-26-435</v>
      </c>
      <c r="E439" s="101"/>
      <c r="F439" s="4"/>
      <c r="G439" s="4"/>
      <c r="H439" s="4"/>
      <c r="I439" s="4"/>
      <c r="J439" s="4"/>
      <c r="K439" s="102"/>
      <c r="L439" s="4"/>
      <c r="M439" s="4"/>
      <c r="N439" s="4"/>
      <c r="O439" s="4"/>
      <c r="P439" s="103"/>
      <c r="Q439" s="104"/>
      <c r="R439" s="100"/>
      <c r="S439" s="100"/>
      <c r="T439" s="65"/>
      <c r="U439" s="100"/>
      <c r="V439" s="100"/>
      <c r="W439" s="63"/>
      <c r="X439" s="63"/>
      <c r="Y439" s="63"/>
      <c r="Z439" s="63"/>
      <c r="AA439" s="65"/>
      <c r="AB439" s="65"/>
      <c r="AC439" s="65"/>
      <c r="AD439" s="65"/>
      <c r="AE439" s="65"/>
      <c r="AF439" s="100"/>
      <c r="AG439" s="100"/>
      <c r="AH439" s="65"/>
      <c r="AI439" s="57" t="str">
        <f t="shared" si="144"/>
        <v/>
      </c>
      <c r="AJ439" s="57" t="str">
        <f t="shared" si="145"/>
        <v/>
      </c>
      <c r="AK439" s="57" t="str">
        <f t="shared" si="146"/>
        <v/>
      </c>
      <c r="AL439" s="57" t="str">
        <f t="shared" si="147"/>
        <v/>
      </c>
      <c r="AM439" s="57" t="str">
        <f t="shared" si="148"/>
        <v/>
      </c>
      <c r="AN439" s="58" t="str">
        <f>IF(AM439&lt;'Patient Data'!$BG$4,"Labs complete w/in 45 minutes","")</f>
        <v/>
      </c>
      <c r="AO439" s="57" t="str">
        <f t="shared" si="149"/>
        <v/>
      </c>
      <c r="AP439" s="58" t="str">
        <f>IF(AO439&lt;'Patient Data'!$BI$4,"tPA w/in 60 minutes","")</f>
        <v/>
      </c>
      <c r="AQ439" s="58" t="str">
        <f>IF(BM439&lt;'Patient Data'!$BM$4,"tPA w/in 3 hours","")</f>
        <v/>
      </c>
      <c r="AR439" s="58" t="str">
        <f>IF(BF439&lt;'Patient Data'!$BF$4,"LSN within 3.5 hours","")</f>
        <v/>
      </c>
      <c r="AS439" s="58" t="str">
        <f t="shared" si="150"/>
        <v>-0-0-2-26-435</v>
      </c>
      <c r="AT439" s="57" t="str">
        <f t="shared" si="154"/>
        <v/>
      </c>
      <c r="AU439" s="57" t="str">
        <f t="shared" si="155"/>
        <v/>
      </c>
      <c r="AV439" s="57" t="str">
        <f t="shared" si="156"/>
        <v/>
      </c>
      <c r="AW439" s="57" t="str">
        <f t="shared" si="157"/>
        <v/>
      </c>
      <c r="AX439" s="57" t="str">
        <f t="shared" si="158"/>
        <v/>
      </c>
      <c r="AY439" s="57" t="str">
        <f t="shared" si="159"/>
        <v/>
      </c>
      <c r="AZ439" s="57" t="str">
        <f t="shared" si="160"/>
        <v/>
      </c>
      <c r="BA439" s="57" t="str">
        <f t="shared" si="161"/>
        <v/>
      </c>
      <c r="BB439" s="57" t="str">
        <f t="shared" si="162"/>
        <v/>
      </c>
      <c r="BC439" s="57" t="str">
        <f t="shared" si="163"/>
        <v/>
      </c>
      <c r="BD439" s="57" t="str">
        <f t="shared" si="164"/>
        <v/>
      </c>
      <c r="BE439" s="57" t="str">
        <f t="shared" si="165"/>
        <v/>
      </c>
      <c r="BF439" s="17" t="str">
        <f t="shared" si="151"/>
        <v/>
      </c>
      <c r="BG439" s="17" t="str">
        <f>IF(N439="","",AM439-'Patient Data'!$BG$4)</f>
        <v/>
      </c>
      <c r="BH439" s="18"/>
      <c r="BI439" s="17" t="str">
        <f>IF(O439="","",AO439-'Patient Data'!$BI$4)</f>
        <v/>
      </c>
      <c r="BK439" s="18"/>
      <c r="BL439" s="17" t="str">
        <f t="shared" si="152"/>
        <v/>
      </c>
      <c r="BM439" s="17" t="str">
        <f t="shared" si="153"/>
        <v/>
      </c>
      <c r="BN439" s="18"/>
    </row>
    <row r="440" spans="1:66" s="12" customFormat="1" ht="38.25" customHeight="1" thickBot="1">
      <c r="A440" s="47">
        <f t="shared" si="166"/>
        <v>0</v>
      </c>
      <c r="B440" s="47" t="str">
        <f t="shared" si="167"/>
        <v>2-26</v>
      </c>
      <c r="C440" s="32"/>
      <c r="D440" s="84" t="str">
        <f>$A440&amp;"-"&amp;$B440&amp;"-"&amp;TEXT(ROWS(D$5:D440),"000")</f>
        <v>0-2-26-436</v>
      </c>
      <c r="E440" s="101"/>
      <c r="F440" s="4"/>
      <c r="G440" s="4"/>
      <c r="H440" s="4"/>
      <c r="I440" s="4"/>
      <c r="J440" s="4"/>
      <c r="K440" s="102"/>
      <c r="L440" s="4"/>
      <c r="M440" s="4"/>
      <c r="N440" s="4"/>
      <c r="O440" s="4"/>
      <c r="P440" s="103"/>
      <c r="Q440" s="104"/>
      <c r="R440" s="100"/>
      <c r="S440" s="100"/>
      <c r="T440" s="65"/>
      <c r="U440" s="100"/>
      <c r="V440" s="100"/>
      <c r="W440" s="63"/>
      <c r="X440" s="63"/>
      <c r="Y440" s="63"/>
      <c r="Z440" s="63"/>
      <c r="AA440" s="65"/>
      <c r="AB440" s="65"/>
      <c r="AC440" s="65"/>
      <c r="AD440" s="65"/>
      <c r="AE440" s="65"/>
      <c r="AF440" s="100"/>
      <c r="AG440" s="100"/>
      <c r="AH440" s="65"/>
      <c r="AI440" s="57" t="str">
        <f t="shared" si="144"/>
        <v/>
      </c>
      <c r="AJ440" s="57" t="str">
        <f t="shared" si="145"/>
        <v/>
      </c>
      <c r="AK440" s="57" t="str">
        <f t="shared" si="146"/>
        <v/>
      </c>
      <c r="AL440" s="57" t="str">
        <f t="shared" si="147"/>
        <v/>
      </c>
      <c r="AM440" s="57" t="str">
        <f t="shared" si="148"/>
        <v/>
      </c>
      <c r="AN440" s="58" t="str">
        <f>IF(AM440&lt;'Patient Data'!$BG$4,"Labs complete w/in 45 minutes","")</f>
        <v/>
      </c>
      <c r="AO440" s="57" t="str">
        <f t="shared" si="149"/>
        <v/>
      </c>
      <c r="AP440" s="58" t="str">
        <f>IF(AO440&lt;'Patient Data'!$BI$4,"tPA w/in 60 minutes","")</f>
        <v/>
      </c>
      <c r="AQ440" s="58" t="str">
        <f>IF(BM440&lt;'Patient Data'!$BM$4,"tPA w/in 3 hours","")</f>
        <v/>
      </c>
      <c r="AR440" s="58" t="str">
        <f>IF(BF440&lt;'Patient Data'!$BF$4,"LSN within 3.5 hours","")</f>
        <v/>
      </c>
      <c r="AS440" s="58" t="str">
        <f t="shared" si="150"/>
        <v>-0-0-2-26-436</v>
      </c>
      <c r="AT440" s="57" t="str">
        <f t="shared" si="154"/>
        <v/>
      </c>
      <c r="AU440" s="57" t="str">
        <f t="shared" si="155"/>
        <v/>
      </c>
      <c r="AV440" s="57" t="str">
        <f t="shared" si="156"/>
        <v/>
      </c>
      <c r="AW440" s="57" t="str">
        <f t="shared" si="157"/>
        <v/>
      </c>
      <c r="AX440" s="57" t="str">
        <f t="shared" si="158"/>
        <v/>
      </c>
      <c r="AY440" s="57" t="str">
        <f t="shared" si="159"/>
        <v/>
      </c>
      <c r="AZ440" s="57" t="str">
        <f t="shared" si="160"/>
        <v/>
      </c>
      <c r="BA440" s="57" t="str">
        <f t="shared" si="161"/>
        <v/>
      </c>
      <c r="BB440" s="57" t="str">
        <f t="shared" si="162"/>
        <v/>
      </c>
      <c r="BC440" s="57" t="str">
        <f t="shared" si="163"/>
        <v/>
      </c>
      <c r="BD440" s="57" t="str">
        <f t="shared" si="164"/>
        <v/>
      </c>
      <c r="BE440" s="57" t="str">
        <f t="shared" si="165"/>
        <v/>
      </c>
      <c r="BF440" s="17" t="str">
        <f t="shared" si="151"/>
        <v/>
      </c>
      <c r="BG440" s="17" t="str">
        <f>IF(N440="","",AM440-'Patient Data'!$BG$4)</f>
        <v/>
      </c>
      <c r="BH440" s="18"/>
      <c r="BI440" s="17" t="str">
        <f>IF(O440="","",AO440-'Patient Data'!$BI$4)</f>
        <v/>
      </c>
      <c r="BK440" s="18"/>
      <c r="BL440" s="17" t="str">
        <f t="shared" si="152"/>
        <v/>
      </c>
      <c r="BM440" s="17" t="str">
        <f t="shared" si="153"/>
        <v/>
      </c>
      <c r="BN440" s="18"/>
    </row>
    <row r="441" spans="1:66" s="12" customFormat="1" ht="38.25" customHeight="1" thickBot="1">
      <c r="A441" s="47">
        <f t="shared" si="166"/>
        <v>0</v>
      </c>
      <c r="B441" s="47" t="str">
        <f t="shared" si="167"/>
        <v>2-26</v>
      </c>
      <c r="C441" s="32"/>
      <c r="D441" s="84" t="str">
        <f>$A441&amp;"-"&amp;$B441&amp;"-"&amp;TEXT(ROWS(D$5:D441),"000")</f>
        <v>0-2-26-437</v>
      </c>
      <c r="E441" s="101"/>
      <c r="F441" s="4"/>
      <c r="G441" s="4"/>
      <c r="H441" s="4"/>
      <c r="I441" s="4"/>
      <c r="J441" s="4"/>
      <c r="K441" s="102"/>
      <c r="L441" s="4"/>
      <c r="M441" s="4"/>
      <c r="N441" s="4"/>
      <c r="O441" s="4"/>
      <c r="P441" s="103"/>
      <c r="Q441" s="104"/>
      <c r="R441" s="100"/>
      <c r="S441" s="100"/>
      <c r="T441" s="65"/>
      <c r="U441" s="100"/>
      <c r="V441" s="100"/>
      <c r="W441" s="63"/>
      <c r="X441" s="63"/>
      <c r="Y441" s="63"/>
      <c r="Z441" s="63"/>
      <c r="AA441" s="65"/>
      <c r="AB441" s="65"/>
      <c r="AC441" s="65"/>
      <c r="AD441" s="65"/>
      <c r="AE441" s="65"/>
      <c r="AF441" s="100"/>
      <c r="AG441" s="100"/>
      <c r="AH441" s="65"/>
      <c r="AI441" s="57" t="str">
        <f t="shared" si="144"/>
        <v/>
      </c>
      <c r="AJ441" s="57" t="str">
        <f t="shared" si="145"/>
        <v/>
      </c>
      <c r="AK441" s="57" t="str">
        <f t="shared" si="146"/>
        <v/>
      </c>
      <c r="AL441" s="57" t="str">
        <f t="shared" si="147"/>
        <v/>
      </c>
      <c r="AM441" s="57" t="str">
        <f t="shared" si="148"/>
        <v/>
      </c>
      <c r="AN441" s="58" t="str">
        <f>IF(AM441&lt;'Patient Data'!$BG$4,"Labs complete w/in 45 minutes","")</f>
        <v/>
      </c>
      <c r="AO441" s="57" t="str">
        <f t="shared" si="149"/>
        <v/>
      </c>
      <c r="AP441" s="58" t="str">
        <f>IF(AO441&lt;'Patient Data'!$BI$4,"tPA w/in 60 minutes","")</f>
        <v/>
      </c>
      <c r="AQ441" s="58" t="str">
        <f>IF(BM441&lt;'Patient Data'!$BM$4,"tPA w/in 3 hours","")</f>
        <v/>
      </c>
      <c r="AR441" s="58" t="str">
        <f>IF(BF441&lt;'Patient Data'!$BF$4,"LSN within 3.5 hours","")</f>
        <v/>
      </c>
      <c r="AS441" s="58" t="str">
        <f t="shared" si="150"/>
        <v>-0-0-2-26-437</v>
      </c>
      <c r="AT441" s="57" t="str">
        <f t="shared" si="154"/>
        <v/>
      </c>
      <c r="AU441" s="57" t="str">
        <f t="shared" si="155"/>
        <v/>
      </c>
      <c r="AV441" s="57" t="str">
        <f t="shared" si="156"/>
        <v/>
      </c>
      <c r="AW441" s="57" t="str">
        <f t="shared" si="157"/>
        <v/>
      </c>
      <c r="AX441" s="57" t="str">
        <f t="shared" si="158"/>
        <v/>
      </c>
      <c r="AY441" s="57" t="str">
        <f t="shared" si="159"/>
        <v/>
      </c>
      <c r="AZ441" s="57" t="str">
        <f t="shared" si="160"/>
        <v/>
      </c>
      <c r="BA441" s="57" t="str">
        <f t="shared" si="161"/>
        <v/>
      </c>
      <c r="BB441" s="57" t="str">
        <f t="shared" si="162"/>
        <v/>
      </c>
      <c r="BC441" s="57" t="str">
        <f t="shared" si="163"/>
        <v/>
      </c>
      <c r="BD441" s="57" t="str">
        <f t="shared" si="164"/>
        <v/>
      </c>
      <c r="BE441" s="57" t="str">
        <f t="shared" si="165"/>
        <v/>
      </c>
      <c r="BF441" s="17" t="str">
        <f t="shared" si="151"/>
        <v/>
      </c>
      <c r="BG441" s="17" t="str">
        <f>IF(N441="","",AM441-'Patient Data'!$BG$4)</f>
        <v/>
      </c>
      <c r="BH441" s="18"/>
      <c r="BI441" s="17" t="str">
        <f>IF(O441="","",AO441-'Patient Data'!$BI$4)</f>
        <v/>
      </c>
      <c r="BK441" s="18"/>
      <c r="BL441" s="17" t="str">
        <f t="shared" si="152"/>
        <v/>
      </c>
      <c r="BM441" s="17" t="str">
        <f t="shared" si="153"/>
        <v/>
      </c>
      <c r="BN441" s="18"/>
    </row>
    <row r="442" spans="1:66" s="12" customFormat="1" ht="38.25" customHeight="1" thickBot="1">
      <c r="A442" s="47">
        <f t="shared" si="166"/>
        <v>0</v>
      </c>
      <c r="B442" s="47" t="str">
        <f t="shared" si="167"/>
        <v>2-26</v>
      </c>
      <c r="C442" s="32"/>
      <c r="D442" s="84" t="str">
        <f>$A442&amp;"-"&amp;$B442&amp;"-"&amp;TEXT(ROWS(D$5:D442),"000")</f>
        <v>0-2-26-438</v>
      </c>
      <c r="E442" s="101"/>
      <c r="F442" s="4"/>
      <c r="G442" s="4"/>
      <c r="H442" s="4"/>
      <c r="I442" s="4"/>
      <c r="J442" s="4"/>
      <c r="K442" s="102"/>
      <c r="L442" s="4"/>
      <c r="M442" s="4"/>
      <c r="N442" s="4"/>
      <c r="O442" s="4"/>
      <c r="P442" s="103"/>
      <c r="Q442" s="104"/>
      <c r="R442" s="100"/>
      <c r="S442" s="100"/>
      <c r="T442" s="65"/>
      <c r="U442" s="100"/>
      <c r="V442" s="100"/>
      <c r="W442" s="63"/>
      <c r="X442" s="63"/>
      <c r="Y442" s="63"/>
      <c r="Z442" s="63"/>
      <c r="AA442" s="65"/>
      <c r="AB442" s="65"/>
      <c r="AC442" s="65"/>
      <c r="AD442" s="65"/>
      <c r="AE442" s="65"/>
      <c r="AF442" s="100"/>
      <c r="AG442" s="100"/>
      <c r="AH442" s="65"/>
      <c r="AI442" s="57" t="str">
        <f t="shared" si="144"/>
        <v/>
      </c>
      <c r="AJ442" s="57" t="str">
        <f t="shared" si="145"/>
        <v/>
      </c>
      <c r="AK442" s="57" t="str">
        <f t="shared" si="146"/>
        <v/>
      </c>
      <c r="AL442" s="57" t="str">
        <f t="shared" si="147"/>
        <v/>
      </c>
      <c r="AM442" s="57" t="str">
        <f t="shared" si="148"/>
        <v/>
      </c>
      <c r="AN442" s="58" t="str">
        <f>IF(AM442&lt;'Patient Data'!$BG$4,"Labs complete w/in 45 minutes","")</f>
        <v/>
      </c>
      <c r="AO442" s="57" t="str">
        <f t="shared" si="149"/>
        <v/>
      </c>
      <c r="AP442" s="58" t="str">
        <f>IF(AO442&lt;'Patient Data'!$BI$4,"tPA w/in 60 minutes","")</f>
        <v/>
      </c>
      <c r="AQ442" s="58" t="str">
        <f>IF(BM442&lt;'Patient Data'!$BM$4,"tPA w/in 3 hours","")</f>
        <v/>
      </c>
      <c r="AR442" s="58" t="str">
        <f>IF(BF442&lt;'Patient Data'!$BF$4,"LSN within 3.5 hours","")</f>
        <v/>
      </c>
      <c r="AS442" s="58" t="str">
        <f t="shared" si="150"/>
        <v>-0-0-2-26-438</v>
      </c>
      <c r="AT442" s="57" t="str">
        <f t="shared" si="154"/>
        <v/>
      </c>
      <c r="AU442" s="57" t="str">
        <f t="shared" si="155"/>
        <v/>
      </c>
      <c r="AV442" s="57" t="str">
        <f t="shared" si="156"/>
        <v/>
      </c>
      <c r="AW442" s="57" t="str">
        <f t="shared" si="157"/>
        <v/>
      </c>
      <c r="AX442" s="57" t="str">
        <f t="shared" si="158"/>
        <v/>
      </c>
      <c r="AY442" s="57" t="str">
        <f t="shared" si="159"/>
        <v/>
      </c>
      <c r="AZ442" s="57" t="str">
        <f t="shared" si="160"/>
        <v/>
      </c>
      <c r="BA442" s="57" t="str">
        <f t="shared" si="161"/>
        <v/>
      </c>
      <c r="BB442" s="57" t="str">
        <f t="shared" si="162"/>
        <v/>
      </c>
      <c r="BC442" s="57" t="str">
        <f t="shared" si="163"/>
        <v/>
      </c>
      <c r="BD442" s="57" t="str">
        <f t="shared" si="164"/>
        <v/>
      </c>
      <c r="BE442" s="57" t="str">
        <f t="shared" si="165"/>
        <v/>
      </c>
      <c r="BF442" s="17" t="str">
        <f t="shared" si="151"/>
        <v/>
      </c>
      <c r="BG442" s="17" t="str">
        <f>IF(N442="","",AM442-'Patient Data'!$BG$4)</f>
        <v/>
      </c>
      <c r="BH442" s="18"/>
      <c r="BI442" s="17" t="str">
        <f>IF(O442="","",AO442-'Patient Data'!$BI$4)</f>
        <v/>
      </c>
      <c r="BK442" s="18"/>
      <c r="BL442" s="17" t="str">
        <f t="shared" si="152"/>
        <v/>
      </c>
      <c r="BM442" s="17" t="str">
        <f t="shared" si="153"/>
        <v/>
      </c>
      <c r="BN442" s="18"/>
    </row>
    <row r="443" spans="1:66" s="12" customFormat="1" ht="38.25" customHeight="1" thickBot="1">
      <c r="A443" s="47">
        <f t="shared" si="166"/>
        <v>0</v>
      </c>
      <c r="B443" s="47" t="str">
        <f t="shared" si="167"/>
        <v>2-26</v>
      </c>
      <c r="C443" s="32"/>
      <c r="D443" s="84" t="str">
        <f>$A443&amp;"-"&amp;$B443&amp;"-"&amp;TEXT(ROWS(D$5:D443),"000")</f>
        <v>0-2-26-439</v>
      </c>
      <c r="E443" s="101"/>
      <c r="F443" s="4"/>
      <c r="G443" s="4"/>
      <c r="H443" s="4"/>
      <c r="I443" s="4"/>
      <c r="J443" s="4"/>
      <c r="K443" s="102"/>
      <c r="L443" s="4"/>
      <c r="M443" s="4"/>
      <c r="N443" s="4"/>
      <c r="O443" s="4"/>
      <c r="P443" s="103"/>
      <c r="Q443" s="104"/>
      <c r="R443" s="100"/>
      <c r="S443" s="100"/>
      <c r="T443" s="65"/>
      <c r="U443" s="100"/>
      <c r="V443" s="100"/>
      <c r="W443" s="63"/>
      <c r="X443" s="63"/>
      <c r="Y443" s="63"/>
      <c r="Z443" s="63"/>
      <c r="AA443" s="65"/>
      <c r="AB443" s="65"/>
      <c r="AC443" s="65"/>
      <c r="AD443" s="65"/>
      <c r="AE443" s="65"/>
      <c r="AF443" s="100"/>
      <c r="AG443" s="100"/>
      <c r="AH443" s="65"/>
      <c r="AI443" s="57" t="str">
        <f t="shared" si="144"/>
        <v/>
      </c>
      <c r="AJ443" s="57" t="str">
        <f t="shared" si="145"/>
        <v/>
      </c>
      <c r="AK443" s="57" t="str">
        <f t="shared" si="146"/>
        <v/>
      </c>
      <c r="AL443" s="57" t="str">
        <f t="shared" si="147"/>
        <v/>
      </c>
      <c r="AM443" s="57" t="str">
        <f t="shared" si="148"/>
        <v/>
      </c>
      <c r="AN443" s="58" t="str">
        <f>IF(AM443&lt;'Patient Data'!$BG$4,"Labs complete w/in 45 minutes","")</f>
        <v/>
      </c>
      <c r="AO443" s="57" t="str">
        <f t="shared" si="149"/>
        <v/>
      </c>
      <c r="AP443" s="58" t="str">
        <f>IF(AO443&lt;'Patient Data'!$BI$4,"tPA w/in 60 minutes","")</f>
        <v/>
      </c>
      <c r="AQ443" s="58" t="str">
        <f>IF(BM443&lt;'Patient Data'!$BM$4,"tPA w/in 3 hours","")</f>
        <v/>
      </c>
      <c r="AR443" s="58" t="str">
        <f>IF(BF443&lt;'Patient Data'!$BF$4,"LSN within 3.5 hours","")</f>
        <v/>
      </c>
      <c r="AS443" s="58" t="str">
        <f t="shared" si="150"/>
        <v>-0-0-2-26-439</v>
      </c>
      <c r="AT443" s="57" t="str">
        <f t="shared" si="154"/>
        <v/>
      </c>
      <c r="AU443" s="57" t="str">
        <f t="shared" si="155"/>
        <v/>
      </c>
      <c r="AV443" s="57" t="str">
        <f t="shared" si="156"/>
        <v/>
      </c>
      <c r="AW443" s="57" t="str">
        <f t="shared" si="157"/>
        <v/>
      </c>
      <c r="AX443" s="57" t="str">
        <f t="shared" si="158"/>
        <v/>
      </c>
      <c r="AY443" s="57" t="str">
        <f t="shared" si="159"/>
        <v/>
      </c>
      <c r="AZ443" s="57" t="str">
        <f t="shared" si="160"/>
        <v/>
      </c>
      <c r="BA443" s="57" t="str">
        <f t="shared" si="161"/>
        <v/>
      </c>
      <c r="BB443" s="57" t="str">
        <f t="shared" si="162"/>
        <v/>
      </c>
      <c r="BC443" s="57" t="str">
        <f t="shared" si="163"/>
        <v/>
      </c>
      <c r="BD443" s="57" t="str">
        <f t="shared" si="164"/>
        <v/>
      </c>
      <c r="BE443" s="57" t="str">
        <f t="shared" si="165"/>
        <v/>
      </c>
      <c r="BF443" s="17" t="str">
        <f t="shared" si="151"/>
        <v/>
      </c>
      <c r="BG443" s="17" t="str">
        <f>IF(N443="","",AM443-'Patient Data'!$BG$4)</f>
        <v/>
      </c>
      <c r="BH443" s="18"/>
      <c r="BI443" s="17" t="str">
        <f>IF(O443="","",AO443-'Patient Data'!$BI$4)</f>
        <v/>
      </c>
      <c r="BK443" s="18"/>
      <c r="BL443" s="17" t="str">
        <f t="shared" si="152"/>
        <v/>
      </c>
      <c r="BM443" s="17" t="str">
        <f t="shared" si="153"/>
        <v/>
      </c>
      <c r="BN443" s="18"/>
    </row>
    <row r="444" spans="1:66" s="12" customFormat="1" ht="38.25" customHeight="1" thickBot="1">
      <c r="A444" s="47">
        <f t="shared" si="166"/>
        <v>0</v>
      </c>
      <c r="B444" s="47" t="str">
        <f t="shared" si="167"/>
        <v>2-26</v>
      </c>
      <c r="C444" s="32"/>
      <c r="D444" s="84" t="str">
        <f>$A444&amp;"-"&amp;$B444&amp;"-"&amp;TEXT(ROWS(D$5:D444),"000")</f>
        <v>0-2-26-440</v>
      </c>
      <c r="E444" s="101"/>
      <c r="F444" s="4"/>
      <c r="G444" s="4"/>
      <c r="H444" s="4"/>
      <c r="I444" s="4"/>
      <c r="J444" s="4"/>
      <c r="K444" s="102"/>
      <c r="L444" s="4"/>
      <c r="M444" s="4"/>
      <c r="N444" s="4"/>
      <c r="O444" s="4"/>
      <c r="P444" s="103"/>
      <c r="Q444" s="104"/>
      <c r="R444" s="100"/>
      <c r="S444" s="100"/>
      <c r="T444" s="65"/>
      <c r="U444" s="100"/>
      <c r="V444" s="100"/>
      <c r="W444" s="63"/>
      <c r="X444" s="63"/>
      <c r="Y444" s="63"/>
      <c r="Z444" s="63"/>
      <c r="AA444" s="65"/>
      <c r="AB444" s="65"/>
      <c r="AC444" s="65"/>
      <c r="AD444" s="65"/>
      <c r="AE444" s="65"/>
      <c r="AF444" s="100"/>
      <c r="AG444" s="100"/>
      <c r="AH444" s="65"/>
      <c r="AI444" s="57" t="str">
        <f t="shared" si="144"/>
        <v/>
      </c>
      <c r="AJ444" s="57" t="str">
        <f t="shared" si="145"/>
        <v/>
      </c>
      <c r="AK444" s="57" t="str">
        <f t="shared" si="146"/>
        <v/>
      </c>
      <c r="AL444" s="57" t="str">
        <f t="shared" si="147"/>
        <v/>
      </c>
      <c r="AM444" s="57" t="str">
        <f t="shared" si="148"/>
        <v/>
      </c>
      <c r="AN444" s="58" t="str">
        <f>IF(AM444&lt;'Patient Data'!$BG$4,"Labs complete w/in 45 minutes","")</f>
        <v/>
      </c>
      <c r="AO444" s="57" t="str">
        <f t="shared" si="149"/>
        <v/>
      </c>
      <c r="AP444" s="58" t="str">
        <f>IF(AO444&lt;'Patient Data'!$BI$4,"tPA w/in 60 minutes","")</f>
        <v/>
      </c>
      <c r="AQ444" s="58" t="str">
        <f>IF(BM444&lt;'Patient Data'!$BM$4,"tPA w/in 3 hours","")</f>
        <v/>
      </c>
      <c r="AR444" s="58" t="str">
        <f>IF(BF444&lt;'Patient Data'!$BF$4,"LSN within 3.5 hours","")</f>
        <v/>
      </c>
      <c r="AS444" s="58" t="str">
        <f t="shared" si="150"/>
        <v>-0-0-2-26-440</v>
      </c>
      <c r="AT444" s="57" t="str">
        <f t="shared" si="154"/>
        <v/>
      </c>
      <c r="AU444" s="57" t="str">
        <f t="shared" si="155"/>
        <v/>
      </c>
      <c r="AV444" s="57" t="str">
        <f t="shared" si="156"/>
        <v/>
      </c>
      <c r="AW444" s="57" t="str">
        <f t="shared" si="157"/>
        <v/>
      </c>
      <c r="AX444" s="57" t="str">
        <f t="shared" si="158"/>
        <v/>
      </c>
      <c r="AY444" s="57" t="str">
        <f t="shared" si="159"/>
        <v/>
      </c>
      <c r="AZ444" s="57" t="str">
        <f t="shared" si="160"/>
        <v/>
      </c>
      <c r="BA444" s="57" t="str">
        <f t="shared" si="161"/>
        <v/>
      </c>
      <c r="BB444" s="57" t="str">
        <f t="shared" si="162"/>
        <v/>
      </c>
      <c r="BC444" s="57" t="str">
        <f t="shared" si="163"/>
        <v/>
      </c>
      <c r="BD444" s="57" t="str">
        <f t="shared" si="164"/>
        <v/>
      </c>
      <c r="BE444" s="57" t="str">
        <f t="shared" si="165"/>
        <v/>
      </c>
      <c r="BF444" s="17" t="str">
        <f t="shared" si="151"/>
        <v/>
      </c>
      <c r="BG444" s="17" t="str">
        <f>IF(N444="","",AM444-'Patient Data'!$BG$4)</f>
        <v/>
      </c>
      <c r="BH444" s="18"/>
      <c r="BI444" s="17" t="str">
        <f>IF(O444="","",AO444-'Patient Data'!$BI$4)</f>
        <v/>
      </c>
      <c r="BK444" s="18"/>
      <c r="BL444" s="17" t="str">
        <f t="shared" si="152"/>
        <v/>
      </c>
      <c r="BM444" s="17" t="str">
        <f t="shared" si="153"/>
        <v/>
      </c>
      <c r="BN444" s="18"/>
    </row>
    <row r="445" spans="1:66" s="12" customFormat="1" ht="38.25" customHeight="1" thickBot="1">
      <c r="A445" s="47">
        <f t="shared" si="166"/>
        <v>0</v>
      </c>
      <c r="B445" s="47" t="str">
        <f t="shared" si="167"/>
        <v>2-26</v>
      </c>
      <c r="C445" s="32"/>
      <c r="D445" s="84" t="str">
        <f>$A445&amp;"-"&amp;$B445&amp;"-"&amp;TEXT(ROWS(D$5:D445),"000")</f>
        <v>0-2-26-441</v>
      </c>
      <c r="E445" s="101"/>
      <c r="F445" s="4"/>
      <c r="G445" s="4"/>
      <c r="H445" s="4"/>
      <c r="I445" s="4"/>
      <c r="J445" s="4"/>
      <c r="K445" s="102"/>
      <c r="L445" s="4"/>
      <c r="M445" s="4"/>
      <c r="N445" s="4"/>
      <c r="O445" s="4"/>
      <c r="P445" s="103"/>
      <c r="Q445" s="104"/>
      <c r="R445" s="100"/>
      <c r="S445" s="100"/>
      <c r="T445" s="65"/>
      <c r="U445" s="100"/>
      <c r="V445" s="100"/>
      <c r="W445" s="63"/>
      <c r="X445" s="63"/>
      <c r="Y445" s="63"/>
      <c r="Z445" s="63"/>
      <c r="AA445" s="65"/>
      <c r="AB445" s="65"/>
      <c r="AC445" s="65"/>
      <c r="AD445" s="65"/>
      <c r="AE445" s="65"/>
      <c r="AF445" s="100"/>
      <c r="AG445" s="100"/>
      <c r="AH445" s="65"/>
      <c r="AI445" s="57" t="str">
        <f t="shared" si="144"/>
        <v/>
      </c>
      <c r="AJ445" s="57" t="str">
        <f t="shared" si="145"/>
        <v/>
      </c>
      <c r="AK445" s="57" t="str">
        <f t="shared" si="146"/>
        <v/>
      </c>
      <c r="AL445" s="57" t="str">
        <f t="shared" si="147"/>
        <v/>
      </c>
      <c r="AM445" s="57" t="str">
        <f t="shared" si="148"/>
        <v/>
      </c>
      <c r="AN445" s="58" t="str">
        <f>IF(AM445&lt;'Patient Data'!$BG$4,"Labs complete w/in 45 minutes","")</f>
        <v/>
      </c>
      <c r="AO445" s="57" t="str">
        <f t="shared" si="149"/>
        <v/>
      </c>
      <c r="AP445" s="58" t="str">
        <f>IF(AO445&lt;'Patient Data'!$BI$4,"tPA w/in 60 minutes","")</f>
        <v/>
      </c>
      <c r="AQ445" s="58" t="str">
        <f>IF(BM445&lt;'Patient Data'!$BM$4,"tPA w/in 3 hours","")</f>
        <v/>
      </c>
      <c r="AR445" s="58" t="str">
        <f>IF(BF445&lt;'Patient Data'!$BF$4,"LSN within 3.5 hours","")</f>
        <v/>
      </c>
      <c r="AS445" s="58" t="str">
        <f t="shared" si="150"/>
        <v>-0-0-2-26-441</v>
      </c>
      <c r="AT445" s="57" t="str">
        <f t="shared" si="154"/>
        <v/>
      </c>
      <c r="AU445" s="57" t="str">
        <f t="shared" si="155"/>
        <v/>
      </c>
      <c r="AV445" s="57" t="str">
        <f t="shared" si="156"/>
        <v/>
      </c>
      <c r="AW445" s="57" t="str">
        <f t="shared" si="157"/>
        <v/>
      </c>
      <c r="AX445" s="57" t="str">
        <f t="shared" si="158"/>
        <v/>
      </c>
      <c r="AY445" s="57" t="str">
        <f t="shared" si="159"/>
        <v/>
      </c>
      <c r="AZ445" s="57" t="str">
        <f t="shared" si="160"/>
        <v/>
      </c>
      <c r="BA445" s="57" t="str">
        <f t="shared" si="161"/>
        <v/>
      </c>
      <c r="BB445" s="57" t="str">
        <f t="shared" si="162"/>
        <v/>
      </c>
      <c r="BC445" s="57" t="str">
        <f t="shared" si="163"/>
        <v/>
      </c>
      <c r="BD445" s="57" t="str">
        <f t="shared" si="164"/>
        <v/>
      </c>
      <c r="BE445" s="57" t="str">
        <f t="shared" si="165"/>
        <v/>
      </c>
      <c r="BF445" s="17" t="str">
        <f t="shared" si="151"/>
        <v/>
      </c>
      <c r="BG445" s="17" t="str">
        <f>IF(N445="","",AM445-'Patient Data'!$BG$4)</f>
        <v/>
      </c>
      <c r="BH445" s="18"/>
      <c r="BI445" s="17" t="str">
        <f>IF(O445="","",AO445-'Patient Data'!$BI$4)</f>
        <v/>
      </c>
      <c r="BK445" s="18"/>
      <c r="BL445" s="17" t="str">
        <f t="shared" si="152"/>
        <v/>
      </c>
      <c r="BM445" s="17" t="str">
        <f t="shared" si="153"/>
        <v/>
      </c>
      <c r="BN445" s="18"/>
    </row>
    <row r="446" spans="1:66" s="12" customFormat="1" ht="38.25" customHeight="1" thickBot="1">
      <c r="A446" s="47">
        <f t="shared" si="166"/>
        <v>0</v>
      </c>
      <c r="B446" s="47" t="str">
        <f t="shared" si="167"/>
        <v>2-26</v>
      </c>
      <c r="C446" s="32"/>
      <c r="D446" s="84" t="str">
        <f>$A446&amp;"-"&amp;$B446&amp;"-"&amp;TEXT(ROWS(D$5:D446),"000")</f>
        <v>0-2-26-442</v>
      </c>
      <c r="E446" s="101"/>
      <c r="F446" s="4"/>
      <c r="G446" s="4"/>
      <c r="H446" s="4"/>
      <c r="I446" s="4"/>
      <c r="J446" s="4"/>
      <c r="K446" s="102"/>
      <c r="L446" s="4"/>
      <c r="M446" s="4"/>
      <c r="N446" s="4"/>
      <c r="O446" s="4"/>
      <c r="P446" s="103"/>
      <c r="Q446" s="104"/>
      <c r="R446" s="100"/>
      <c r="S446" s="100"/>
      <c r="T446" s="65"/>
      <c r="U446" s="100"/>
      <c r="V446" s="100"/>
      <c r="W446" s="63"/>
      <c r="X446" s="63"/>
      <c r="Y446" s="63"/>
      <c r="Z446" s="63"/>
      <c r="AA446" s="65"/>
      <c r="AB446" s="65"/>
      <c r="AC446" s="65"/>
      <c r="AD446" s="65"/>
      <c r="AE446" s="65"/>
      <c r="AF446" s="100"/>
      <c r="AG446" s="100"/>
      <c r="AH446" s="65"/>
      <c r="AI446" s="57" t="str">
        <f t="shared" si="144"/>
        <v/>
      </c>
      <c r="AJ446" s="57" t="str">
        <f t="shared" si="145"/>
        <v/>
      </c>
      <c r="AK446" s="57" t="str">
        <f t="shared" si="146"/>
        <v/>
      </c>
      <c r="AL446" s="57" t="str">
        <f t="shared" si="147"/>
        <v/>
      </c>
      <c r="AM446" s="57" t="str">
        <f t="shared" si="148"/>
        <v/>
      </c>
      <c r="AN446" s="58" t="str">
        <f>IF(AM446&lt;'Patient Data'!$BG$4,"Labs complete w/in 45 minutes","")</f>
        <v/>
      </c>
      <c r="AO446" s="57" t="str">
        <f t="shared" si="149"/>
        <v/>
      </c>
      <c r="AP446" s="58" t="str">
        <f>IF(AO446&lt;'Patient Data'!$BI$4,"tPA w/in 60 minutes","")</f>
        <v/>
      </c>
      <c r="AQ446" s="58" t="str">
        <f>IF(BM446&lt;'Patient Data'!$BM$4,"tPA w/in 3 hours","")</f>
        <v/>
      </c>
      <c r="AR446" s="58" t="str">
        <f>IF(BF446&lt;'Patient Data'!$BF$4,"LSN within 3.5 hours","")</f>
        <v/>
      </c>
      <c r="AS446" s="58" t="str">
        <f t="shared" si="150"/>
        <v>-0-0-2-26-442</v>
      </c>
      <c r="AT446" s="57" t="str">
        <f t="shared" si="154"/>
        <v/>
      </c>
      <c r="AU446" s="57" t="str">
        <f t="shared" si="155"/>
        <v/>
      </c>
      <c r="AV446" s="57" t="str">
        <f t="shared" si="156"/>
        <v/>
      </c>
      <c r="AW446" s="57" t="str">
        <f t="shared" si="157"/>
        <v/>
      </c>
      <c r="AX446" s="57" t="str">
        <f t="shared" si="158"/>
        <v/>
      </c>
      <c r="AY446" s="57" t="str">
        <f t="shared" si="159"/>
        <v/>
      </c>
      <c r="AZ446" s="57" t="str">
        <f t="shared" si="160"/>
        <v/>
      </c>
      <c r="BA446" s="57" t="str">
        <f t="shared" si="161"/>
        <v/>
      </c>
      <c r="BB446" s="57" t="str">
        <f t="shared" si="162"/>
        <v/>
      </c>
      <c r="BC446" s="57" t="str">
        <f t="shared" si="163"/>
        <v/>
      </c>
      <c r="BD446" s="57" t="str">
        <f t="shared" si="164"/>
        <v/>
      </c>
      <c r="BE446" s="57" t="str">
        <f t="shared" si="165"/>
        <v/>
      </c>
      <c r="BF446" s="17" t="str">
        <f t="shared" si="151"/>
        <v/>
      </c>
      <c r="BG446" s="17" t="str">
        <f>IF(N446="","",AM446-'Patient Data'!$BG$4)</f>
        <v/>
      </c>
      <c r="BH446" s="18"/>
      <c r="BI446" s="17" t="str">
        <f>IF(O446="","",AO446-'Patient Data'!$BI$4)</f>
        <v/>
      </c>
      <c r="BK446" s="18"/>
      <c r="BL446" s="17" t="str">
        <f t="shared" si="152"/>
        <v/>
      </c>
      <c r="BM446" s="17" t="str">
        <f t="shared" si="153"/>
        <v/>
      </c>
      <c r="BN446" s="18"/>
    </row>
    <row r="447" spans="1:66" s="12" customFormat="1" ht="38.25" customHeight="1" thickBot="1">
      <c r="A447" s="47">
        <f t="shared" si="166"/>
        <v>0</v>
      </c>
      <c r="B447" s="47" t="str">
        <f t="shared" si="167"/>
        <v>2-26</v>
      </c>
      <c r="C447" s="32"/>
      <c r="D447" s="84" t="str">
        <f>$A447&amp;"-"&amp;$B447&amp;"-"&amp;TEXT(ROWS(D$5:D447),"000")</f>
        <v>0-2-26-443</v>
      </c>
      <c r="E447" s="101"/>
      <c r="F447" s="4"/>
      <c r="G447" s="4"/>
      <c r="H447" s="4"/>
      <c r="I447" s="4"/>
      <c r="J447" s="4"/>
      <c r="K447" s="102"/>
      <c r="L447" s="4"/>
      <c r="M447" s="4"/>
      <c r="N447" s="4"/>
      <c r="O447" s="4"/>
      <c r="P447" s="103"/>
      <c r="Q447" s="104"/>
      <c r="R447" s="100"/>
      <c r="S447" s="100"/>
      <c r="T447" s="65"/>
      <c r="U447" s="100"/>
      <c r="V447" s="100"/>
      <c r="W447" s="63"/>
      <c r="X447" s="63"/>
      <c r="Y447" s="63"/>
      <c r="Z447" s="63"/>
      <c r="AA447" s="65"/>
      <c r="AB447" s="65"/>
      <c r="AC447" s="65"/>
      <c r="AD447" s="65"/>
      <c r="AE447" s="65"/>
      <c r="AF447" s="100"/>
      <c r="AG447" s="100"/>
      <c r="AH447" s="65"/>
      <c r="AI447" s="57" t="str">
        <f t="shared" si="144"/>
        <v/>
      </c>
      <c r="AJ447" s="57" t="str">
        <f t="shared" si="145"/>
        <v/>
      </c>
      <c r="AK447" s="57" t="str">
        <f t="shared" si="146"/>
        <v/>
      </c>
      <c r="AL447" s="57" t="str">
        <f t="shared" si="147"/>
        <v/>
      </c>
      <c r="AM447" s="57" t="str">
        <f t="shared" si="148"/>
        <v/>
      </c>
      <c r="AN447" s="58" t="str">
        <f>IF(AM447&lt;'Patient Data'!$BG$4,"Labs complete w/in 45 minutes","")</f>
        <v/>
      </c>
      <c r="AO447" s="57" t="str">
        <f t="shared" si="149"/>
        <v/>
      </c>
      <c r="AP447" s="58" t="str">
        <f>IF(AO447&lt;'Patient Data'!$BI$4,"tPA w/in 60 minutes","")</f>
        <v/>
      </c>
      <c r="AQ447" s="58" t="str">
        <f>IF(BM447&lt;'Patient Data'!$BM$4,"tPA w/in 3 hours","")</f>
        <v/>
      </c>
      <c r="AR447" s="58" t="str">
        <f>IF(BF447&lt;'Patient Data'!$BF$4,"LSN within 3.5 hours","")</f>
        <v/>
      </c>
      <c r="AS447" s="58" t="str">
        <f t="shared" si="150"/>
        <v>-0-0-2-26-443</v>
      </c>
      <c r="AT447" s="57" t="str">
        <f t="shared" si="154"/>
        <v/>
      </c>
      <c r="AU447" s="57" t="str">
        <f t="shared" si="155"/>
        <v/>
      </c>
      <c r="AV447" s="57" t="str">
        <f t="shared" si="156"/>
        <v/>
      </c>
      <c r="AW447" s="57" t="str">
        <f t="shared" si="157"/>
        <v/>
      </c>
      <c r="AX447" s="57" t="str">
        <f t="shared" si="158"/>
        <v/>
      </c>
      <c r="AY447" s="57" t="str">
        <f t="shared" si="159"/>
        <v/>
      </c>
      <c r="AZ447" s="57" t="str">
        <f t="shared" si="160"/>
        <v/>
      </c>
      <c r="BA447" s="57" t="str">
        <f t="shared" si="161"/>
        <v/>
      </c>
      <c r="BB447" s="57" t="str">
        <f t="shared" si="162"/>
        <v/>
      </c>
      <c r="BC447" s="57" t="str">
        <f t="shared" si="163"/>
        <v/>
      </c>
      <c r="BD447" s="57" t="str">
        <f t="shared" si="164"/>
        <v/>
      </c>
      <c r="BE447" s="57" t="str">
        <f t="shared" si="165"/>
        <v/>
      </c>
      <c r="BF447" s="17" t="str">
        <f t="shared" si="151"/>
        <v/>
      </c>
      <c r="BG447" s="17" t="str">
        <f>IF(N447="","",AM447-'Patient Data'!$BG$4)</f>
        <v/>
      </c>
      <c r="BH447" s="18"/>
      <c r="BI447" s="17" t="str">
        <f>IF(O447="","",AO447-'Patient Data'!$BI$4)</f>
        <v/>
      </c>
      <c r="BK447" s="18"/>
      <c r="BL447" s="17" t="str">
        <f t="shared" si="152"/>
        <v/>
      </c>
      <c r="BM447" s="17" t="str">
        <f t="shared" si="153"/>
        <v/>
      </c>
      <c r="BN447" s="18"/>
    </row>
    <row r="448" spans="1:66" s="12" customFormat="1" ht="38.25" customHeight="1" thickBot="1">
      <c r="A448" s="47">
        <f t="shared" si="166"/>
        <v>0</v>
      </c>
      <c r="B448" s="47" t="str">
        <f t="shared" si="167"/>
        <v>2-26</v>
      </c>
      <c r="C448" s="32"/>
      <c r="D448" s="84" t="str">
        <f>$A448&amp;"-"&amp;$B448&amp;"-"&amp;TEXT(ROWS(D$5:D448),"000")</f>
        <v>0-2-26-444</v>
      </c>
      <c r="E448" s="101"/>
      <c r="F448" s="4"/>
      <c r="G448" s="4"/>
      <c r="H448" s="4"/>
      <c r="I448" s="4"/>
      <c r="J448" s="4"/>
      <c r="K448" s="102"/>
      <c r="L448" s="4"/>
      <c r="M448" s="4"/>
      <c r="N448" s="4"/>
      <c r="O448" s="4"/>
      <c r="P448" s="103"/>
      <c r="Q448" s="104"/>
      <c r="R448" s="100"/>
      <c r="S448" s="100"/>
      <c r="T448" s="65"/>
      <c r="U448" s="100"/>
      <c r="V448" s="100"/>
      <c r="W448" s="63"/>
      <c r="X448" s="63"/>
      <c r="Y448" s="63"/>
      <c r="Z448" s="63"/>
      <c r="AA448" s="65"/>
      <c r="AB448" s="65"/>
      <c r="AC448" s="65"/>
      <c r="AD448" s="65"/>
      <c r="AE448" s="65"/>
      <c r="AF448" s="100"/>
      <c r="AG448" s="100"/>
      <c r="AH448" s="65"/>
      <c r="AI448" s="57" t="str">
        <f t="shared" si="144"/>
        <v/>
      </c>
      <c r="AJ448" s="57" t="str">
        <f t="shared" si="145"/>
        <v/>
      </c>
      <c r="AK448" s="57" t="str">
        <f t="shared" si="146"/>
        <v/>
      </c>
      <c r="AL448" s="57" t="str">
        <f t="shared" si="147"/>
        <v/>
      </c>
      <c r="AM448" s="57" t="str">
        <f t="shared" si="148"/>
        <v/>
      </c>
      <c r="AN448" s="58" t="str">
        <f>IF(AM448&lt;'Patient Data'!$BG$4,"Labs complete w/in 45 minutes","")</f>
        <v/>
      </c>
      <c r="AO448" s="57" t="str">
        <f t="shared" si="149"/>
        <v/>
      </c>
      <c r="AP448" s="58" t="str">
        <f>IF(AO448&lt;'Patient Data'!$BI$4,"tPA w/in 60 minutes","")</f>
        <v/>
      </c>
      <c r="AQ448" s="58" t="str">
        <f>IF(BM448&lt;'Patient Data'!$BM$4,"tPA w/in 3 hours","")</f>
        <v/>
      </c>
      <c r="AR448" s="58" t="str">
        <f>IF(BF448&lt;'Patient Data'!$BF$4,"LSN within 3.5 hours","")</f>
        <v/>
      </c>
      <c r="AS448" s="58" t="str">
        <f t="shared" si="150"/>
        <v>-0-0-2-26-444</v>
      </c>
      <c r="AT448" s="57" t="str">
        <f t="shared" si="154"/>
        <v/>
      </c>
      <c r="AU448" s="57" t="str">
        <f t="shared" si="155"/>
        <v/>
      </c>
      <c r="AV448" s="57" t="str">
        <f t="shared" si="156"/>
        <v/>
      </c>
      <c r="AW448" s="57" t="str">
        <f t="shared" si="157"/>
        <v/>
      </c>
      <c r="AX448" s="57" t="str">
        <f t="shared" si="158"/>
        <v/>
      </c>
      <c r="AY448" s="57" t="str">
        <f t="shared" si="159"/>
        <v/>
      </c>
      <c r="AZ448" s="57" t="str">
        <f t="shared" si="160"/>
        <v/>
      </c>
      <c r="BA448" s="57" t="str">
        <f t="shared" si="161"/>
        <v/>
      </c>
      <c r="BB448" s="57" t="str">
        <f t="shared" si="162"/>
        <v/>
      </c>
      <c r="BC448" s="57" t="str">
        <f t="shared" si="163"/>
        <v/>
      </c>
      <c r="BD448" s="57" t="str">
        <f t="shared" si="164"/>
        <v/>
      </c>
      <c r="BE448" s="57" t="str">
        <f t="shared" si="165"/>
        <v/>
      </c>
      <c r="BF448" s="17" t="str">
        <f t="shared" si="151"/>
        <v/>
      </c>
      <c r="BG448" s="17" t="str">
        <f>IF(N448="","",AM448-'Patient Data'!$BG$4)</f>
        <v/>
      </c>
      <c r="BH448" s="18"/>
      <c r="BI448" s="17" t="str">
        <f>IF(O448="","",AO448-'Patient Data'!$BI$4)</f>
        <v/>
      </c>
      <c r="BK448" s="18"/>
      <c r="BL448" s="17" t="str">
        <f t="shared" si="152"/>
        <v/>
      </c>
      <c r="BM448" s="17" t="str">
        <f t="shared" si="153"/>
        <v/>
      </c>
      <c r="BN448" s="18"/>
    </row>
    <row r="449" spans="1:66" s="12" customFormat="1" ht="38.25" customHeight="1" thickBot="1">
      <c r="A449" s="47">
        <f t="shared" si="166"/>
        <v>0</v>
      </c>
      <c r="B449" s="47" t="str">
        <f t="shared" si="167"/>
        <v>2-26</v>
      </c>
      <c r="C449" s="32"/>
      <c r="D449" s="84" t="str">
        <f>$A449&amp;"-"&amp;$B449&amp;"-"&amp;TEXT(ROWS(D$5:D449),"000")</f>
        <v>0-2-26-445</v>
      </c>
      <c r="E449" s="101"/>
      <c r="F449" s="4"/>
      <c r="G449" s="4"/>
      <c r="H449" s="4"/>
      <c r="I449" s="4"/>
      <c r="J449" s="4"/>
      <c r="K449" s="102"/>
      <c r="L449" s="4"/>
      <c r="M449" s="4"/>
      <c r="N449" s="4"/>
      <c r="O449" s="4"/>
      <c r="P449" s="103"/>
      <c r="Q449" s="104"/>
      <c r="R449" s="100"/>
      <c r="S449" s="100"/>
      <c r="T449" s="65"/>
      <c r="U449" s="100"/>
      <c r="V449" s="100"/>
      <c r="W449" s="63"/>
      <c r="X449" s="63"/>
      <c r="Y449" s="63"/>
      <c r="Z449" s="63"/>
      <c r="AA449" s="65"/>
      <c r="AB449" s="65"/>
      <c r="AC449" s="65"/>
      <c r="AD449" s="65"/>
      <c r="AE449" s="65"/>
      <c r="AF449" s="100"/>
      <c r="AG449" s="100"/>
      <c r="AH449" s="65"/>
      <c r="AI449" s="57" t="str">
        <f t="shared" si="144"/>
        <v/>
      </c>
      <c r="AJ449" s="57" t="str">
        <f t="shared" si="145"/>
        <v/>
      </c>
      <c r="AK449" s="57" t="str">
        <f t="shared" si="146"/>
        <v/>
      </c>
      <c r="AL449" s="57" t="str">
        <f t="shared" si="147"/>
        <v/>
      </c>
      <c r="AM449" s="57" t="str">
        <f t="shared" si="148"/>
        <v/>
      </c>
      <c r="AN449" s="58" t="str">
        <f>IF(AM449&lt;'Patient Data'!$BG$4,"Labs complete w/in 45 minutes","")</f>
        <v/>
      </c>
      <c r="AO449" s="57" t="str">
        <f t="shared" si="149"/>
        <v/>
      </c>
      <c r="AP449" s="58" t="str">
        <f>IF(AO449&lt;'Patient Data'!$BI$4,"tPA w/in 60 minutes","")</f>
        <v/>
      </c>
      <c r="AQ449" s="58" t="str">
        <f>IF(BM449&lt;'Patient Data'!$BM$4,"tPA w/in 3 hours","")</f>
        <v/>
      </c>
      <c r="AR449" s="58" t="str">
        <f>IF(BF449&lt;'Patient Data'!$BF$4,"LSN within 3.5 hours","")</f>
        <v/>
      </c>
      <c r="AS449" s="58" t="str">
        <f t="shared" si="150"/>
        <v>-0-0-2-26-445</v>
      </c>
      <c r="AT449" s="57" t="str">
        <f t="shared" si="154"/>
        <v/>
      </c>
      <c r="AU449" s="57" t="str">
        <f t="shared" si="155"/>
        <v/>
      </c>
      <c r="AV449" s="57" t="str">
        <f t="shared" si="156"/>
        <v/>
      </c>
      <c r="AW449" s="57" t="str">
        <f t="shared" si="157"/>
        <v/>
      </c>
      <c r="AX449" s="57" t="str">
        <f t="shared" si="158"/>
        <v/>
      </c>
      <c r="AY449" s="57" t="str">
        <f t="shared" si="159"/>
        <v/>
      </c>
      <c r="AZ449" s="57" t="str">
        <f t="shared" si="160"/>
        <v/>
      </c>
      <c r="BA449" s="57" t="str">
        <f t="shared" si="161"/>
        <v/>
      </c>
      <c r="BB449" s="57" t="str">
        <f t="shared" si="162"/>
        <v/>
      </c>
      <c r="BC449" s="57" t="str">
        <f t="shared" si="163"/>
        <v/>
      </c>
      <c r="BD449" s="57" t="str">
        <f t="shared" si="164"/>
        <v/>
      </c>
      <c r="BE449" s="57" t="str">
        <f t="shared" si="165"/>
        <v/>
      </c>
      <c r="BF449" s="17" t="str">
        <f t="shared" si="151"/>
        <v/>
      </c>
      <c r="BG449" s="17" t="str">
        <f>IF(N449="","",AM449-'Patient Data'!$BG$4)</f>
        <v/>
      </c>
      <c r="BH449" s="18"/>
      <c r="BI449" s="17" t="str">
        <f>IF(O449="","",AO449-'Patient Data'!$BI$4)</f>
        <v/>
      </c>
      <c r="BK449" s="18"/>
      <c r="BL449" s="17" t="str">
        <f t="shared" si="152"/>
        <v/>
      </c>
      <c r="BM449" s="17" t="str">
        <f t="shared" si="153"/>
        <v/>
      </c>
      <c r="BN449" s="18"/>
    </row>
    <row r="450" spans="1:66" s="12" customFormat="1" ht="38.25" customHeight="1" thickBot="1">
      <c r="A450" s="47">
        <f t="shared" si="166"/>
        <v>0</v>
      </c>
      <c r="B450" s="47" t="str">
        <f t="shared" si="167"/>
        <v>2-26</v>
      </c>
      <c r="C450" s="32"/>
      <c r="D450" s="84" t="str">
        <f>$A450&amp;"-"&amp;$B450&amp;"-"&amp;TEXT(ROWS(D$5:D450),"000")</f>
        <v>0-2-26-446</v>
      </c>
      <c r="E450" s="101"/>
      <c r="F450" s="4"/>
      <c r="G450" s="4"/>
      <c r="H450" s="4"/>
      <c r="I450" s="4"/>
      <c r="J450" s="4"/>
      <c r="K450" s="102"/>
      <c r="L450" s="4"/>
      <c r="M450" s="4"/>
      <c r="N450" s="4"/>
      <c r="O450" s="4"/>
      <c r="P450" s="103"/>
      <c r="Q450" s="104"/>
      <c r="R450" s="100"/>
      <c r="S450" s="100"/>
      <c r="T450" s="65"/>
      <c r="U450" s="100"/>
      <c r="V450" s="100"/>
      <c r="W450" s="63"/>
      <c r="X450" s="63"/>
      <c r="Y450" s="63"/>
      <c r="Z450" s="63"/>
      <c r="AA450" s="65"/>
      <c r="AB450" s="65"/>
      <c r="AC450" s="65"/>
      <c r="AD450" s="65"/>
      <c r="AE450" s="65"/>
      <c r="AF450" s="100"/>
      <c r="AG450" s="100"/>
      <c r="AH450" s="65"/>
      <c r="AI450" s="57" t="str">
        <f t="shared" si="144"/>
        <v/>
      </c>
      <c r="AJ450" s="57" t="str">
        <f t="shared" si="145"/>
        <v/>
      </c>
      <c r="AK450" s="57" t="str">
        <f t="shared" si="146"/>
        <v/>
      </c>
      <c r="AL450" s="57" t="str">
        <f t="shared" si="147"/>
        <v/>
      </c>
      <c r="AM450" s="57" t="str">
        <f t="shared" si="148"/>
        <v/>
      </c>
      <c r="AN450" s="58" t="str">
        <f>IF(AM450&lt;'Patient Data'!$BG$4,"Labs complete w/in 45 minutes","")</f>
        <v/>
      </c>
      <c r="AO450" s="57" t="str">
        <f t="shared" si="149"/>
        <v/>
      </c>
      <c r="AP450" s="58" t="str">
        <f>IF(AO450&lt;'Patient Data'!$BI$4,"tPA w/in 60 minutes","")</f>
        <v/>
      </c>
      <c r="AQ450" s="58" t="str">
        <f>IF(BM450&lt;'Patient Data'!$BM$4,"tPA w/in 3 hours","")</f>
        <v/>
      </c>
      <c r="AR450" s="58" t="str">
        <f>IF(BF450&lt;'Patient Data'!$BF$4,"LSN within 3.5 hours","")</f>
        <v/>
      </c>
      <c r="AS450" s="58" t="str">
        <f t="shared" si="150"/>
        <v>-0-0-2-26-446</v>
      </c>
      <c r="AT450" s="57" t="str">
        <f t="shared" si="154"/>
        <v/>
      </c>
      <c r="AU450" s="57" t="str">
        <f t="shared" si="155"/>
        <v/>
      </c>
      <c r="AV450" s="57" t="str">
        <f t="shared" si="156"/>
        <v/>
      </c>
      <c r="AW450" s="57" t="str">
        <f t="shared" si="157"/>
        <v/>
      </c>
      <c r="AX450" s="57" t="str">
        <f t="shared" si="158"/>
        <v/>
      </c>
      <c r="AY450" s="57" t="str">
        <f t="shared" si="159"/>
        <v/>
      </c>
      <c r="AZ450" s="57" t="str">
        <f t="shared" si="160"/>
        <v/>
      </c>
      <c r="BA450" s="57" t="str">
        <f t="shared" si="161"/>
        <v/>
      </c>
      <c r="BB450" s="57" t="str">
        <f t="shared" si="162"/>
        <v/>
      </c>
      <c r="BC450" s="57" t="str">
        <f t="shared" si="163"/>
        <v/>
      </c>
      <c r="BD450" s="57" t="str">
        <f t="shared" si="164"/>
        <v/>
      </c>
      <c r="BE450" s="57" t="str">
        <f t="shared" si="165"/>
        <v/>
      </c>
      <c r="BF450" s="17" t="str">
        <f t="shared" si="151"/>
        <v/>
      </c>
      <c r="BG450" s="17" t="str">
        <f>IF(N450="","",AM450-'Patient Data'!$BG$4)</f>
        <v/>
      </c>
      <c r="BH450" s="18"/>
      <c r="BI450" s="17" t="str">
        <f>IF(O450="","",AO450-'Patient Data'!$BI$4)</f>
        <v/>
      </c>
      <c r="BK450" s="18"/>
      <c r="BL450" s="17" t="str">
        <f t="shared" si="152"/>
        <v/>
      </c>
      <c r="BM450" s="17" t="str">
        <f t="shared" si="153"/>
        <v/>
      </c>
      <c r="BN450" s="18"/>
    </row>
    <row r="451" spans="1:66" s="12" customFormat="1" ht="38.25" customHeight="1" thickBot="1">
      <c r="A451" s="47">
        <f t="shared" si="166"/>
        <v>0</v>
      </c>
      <c r="B451" s="47" t="str">
        <f t="shared" si="167"/>
        <v>2-26</v>
      </c>
      <c r="C451" s="32"/>
      <c r="D451" s="84" t="str">
        <f>$A451&amp;"-"&amp;$B451&amp;"-"&amp;TEXT(ROWS(D$5:D451),"000")</f>
        <v>0-2-26-447</v>
      </c>
      <c r="E451" s="101"/>
      <c r="F451" s="4"/>
      <c r="G451" s="4"/>
      <c r="H451" s="4"/>
      <c r="I451" s="4"/>
      <c r="J451" s="4"/>
      <c r="K451" s="102"/>
      <c r="L451" s="4"/>
      <c r="M451" s="4"/>
      <c r="N451" s="4"/>
      <c r="O451" s="4"/>
      <c r="P451" s="103"/>
      <c r="Q451" s="104"/>
      <c r="R451" s="100"/>
      <c r="S451" s="100"/>
      <c r="T451" s="65"/>
      <c r="U451" s="100"/>
      <c r="V451" s="100"/>
      <c r="W451" s="63"/>
      <c r="X451" s="63"/>
      <c r="Y451" s="63"/>
      <c r="Z451" s="63"/>
      <c r="AA451" s="65"/>
      <c r="AB451" s="65"/>
      <c r="AC451" s="65"/>
      <c r="AD451" s="65"/>
      <c r="AE451" s="65"/>
      <c r="AF451" s="100"/>
      <c r="AG451" s="100"/>
      <c r="AH451" s="65"/>
      <c r="AI451" s="57" t="str">
        <f t="shared" si="144"/>
        <v/>
      </c>
      <c r="AJ451" s="57" t="str">
        <f t="shared" si="145"/>
        <v/>
      </c>
      <c r="AK451" s="57" t="str">
        <f t="shared" si="146"/>
        <v/>
      </c>
      <c r="AL451" s="57" t="str">
        <f t="shared" si="147"/>
        <v/>
      </c>
      <c r="AM451" s="57" t="str">
        <f t="shared" si="148"/>
        <v/>
      </c>
      <c r="AN451" s="58" t="str">
        <f>IF(AM451&lt;'Patient Data'!$BG$4,"Labs complete w/in 45 minutes","")</f>
        <v/>
      </c>
      <c r="AO451" s="57" t="str">
        <f t="shared" si="149"/>
        <v/>
      </c>
      <c r="AP451" s="58" t="str">
        <f>IF(AO451&lt;'Patient Data'!$BI$4,"tPA w/in 60 minutes","")</f>
        <v/>
      </c>
      <c r="AQ451" s="58" t="str">
        <f>IF(BM451&lt;'Patient Data'!$BM$4,"tPA w/in 3 hours","")</f>
        <v/>
      </c>
      <c r="AR451" s="58" t="str">
        <f>IF(BF451&lt;'Patient Data'!$BF$4,"LSN within 3.5 hours","")</f>
        <v/>
      </c>
      <c r="AS451" s="58" t="str">
        <f t="shared" si="150"/>
        <v>-0-0-2-26-447</v>
      </c>
      <c r="AT451" s="57" t="str">
        <f t="shared" si="154"/>
        <v/>
      </c>
      <c r="AU451" s="57" t="str">
        <f t="shared" si="155"/>
        <v/>
      </c>
      <c r="AV451" s="57" t="str">
        <f t="shared" si="156"/>
        <v/>
      </c>
      <c r="AW451" s="57" t="str">
        <f t="shared" si="157"/>
        <v/>
      </c>
      <c r="AX451" s="57" t="str">
        <f t="shared" si="158"/>
        <v/>
      </c>
      <c r="AY451" s="57" t="str">
        <f t="shared" si="159"/>
        <v/>
      </c>
      <c r="AZ451" s="57" t="str">
        <f t="shared" si="160"/>
        <v/>
      </c>
      <c r="BA451" s="57" t="str">
        <f t="shared" si="161"/>
        <v/>
      </c>
      <c r="BB451" s="57" t="str">
        <f t="shared" si="162"/>
        <v/>
      </c>
      <c r="BC451" s="57" t="str">
        <f t="shared" si="163"/>
        <v/>
      </c>
      <c r="BD451" s="57" t="str">
        <f t="shared" si="164"/>
        <v/>
      </c>
      <c r="BE451" s="57" t="str">
        <f t="shared" si="165"/>
        <v/>
      </c>
      <c r="BF451" s="17" t="str">
        <f t="shared" si="151"/>
        <v/>
      </c>
      <c r="BG451" s="17" t="str">
        <f>IF(N451="","",AM451-'Patient Data'!$BG$4)</f>
        <v/>
      </c>
      <c r="BH451" s="18"/>
      <c r="BI451" s="17" t="str">
        <f>IF(O451="","",AO451-'Patient Data'!$BI$4)</f>
        <v/>
      </c>
      <c r="BK451" s="18"/>
      <c r="BL451" s="17" t="str">
        <f t="shared" si="152"/>
        <v/>
      </c>
      <c r="BM451" s="17" t="str">
        <f t="shared" si="153"/>
        <v/>
      </c>
      <c r="BN451" s="18"/>
    </row>
    <row r="452" spans="1:66" s="12" customFormat="1" ht="38.25" customHeight="1" thickBot="1">
      <c r="A452" s="47">
        <f t="shared" si="166"/>
        <v>0</v>
      </c>
      <c r="B452" s="47" t="str">
        <f t="shared" si="167"/>
        <v>2-26</v>
      </c>
      <c r="C452" s="32"/>
      <c r="D452" s="84" t="str">
        <f>$A452&amp;"-"&amp;$B452&amp;"-"&amp;TEXT(ROWS(D$5:D452),"000")</f>
        <v>0-2-26-448</v>
      </c>
      <c r="E452" s="101"/>
      <c r="F452" s="4"/>
      <c r="G452" s="4"/>
      <c r="H452" s="4"/>
      <c r="I452" s="4"/>
      <c r="J452" s="4"/>
      <c r="K452" s="102"/>
      <c r="L452" s="4"/>
      <c r="M452" s="4"/>
      <c r="N452" s="4"/>
      <c r="O452" s="4"/>
      <c r="P452" s="103"/>
      <c r="Q452" s="104"/>
      <c r="R452" s="100"/>
      <c r="S452" s="100"/>
      <c r="T452" s="65"/>
      <c r="U452" s="100"/>
      <c r="V452" s="100"/>
      <c r="W452" s="63"/>
      <c r="X452" s="63"/>
      <c r="Y452" s="63"/>
      <c r="Z452" s="63"/>
      <c r="AA452" s="65"/>
      <c r="AB452" s="65"/>
      <c r="AC452" s="65"/>
      <c r="AD452" s="65"/>
      <c r="AE452" s="65"/>
      <c r="AF452" s="100"/>
      <c r="AG452" s="100"/>
      <c r="AH452" s="65"/>
      <c r="AI452" s="57" t="str">
        <f t="shared" si="144"/>
        <v/>
      </c>
      <c r="AJ452" s="57" t="str">
        <f t="shared" si="145"/>
        <v/>
      </c>
      <c r="AK452" s="57" t="str">
        <f t="shared" si="146"/>
        <v/>
      </c>
      <c r="AL452" s="57" t="str">
        <f t="shared" si="147"/>
        <v/>
      </c>
      <c r="AM452" s="57" t="str">
        <f t="shared" si="148"/>
        <v/>
      </c>
      <c r="AN452" s="58" t="str">
        <f>IF(AM452&lt;'Patient Data'!$BG$4,"Labs complete w/in 45 minutes","")</f>
        <v/>
      </c>
      <c r="AO452" s="57" t="str">
        <f t="shared" si="149"/>
        <v/>
      </c>
      <c r="AP452" s="58" t="str">
        <f>IF(AO452&lt;'Patient Data'!$BI$4,"tPA w/in 60 minutes","")</f>
        <v/>
      </c>
      <c r="AQ452" s="58" t="str">
        <f>IF(BM452&lt;'Patient Data'!$BM$4,"tPA w/in 3 hours","")</f>
        <v/>
      </c>
      <c r="AR452" s="58" t="str">
        <f>IF(BF452&lt;'Patient Data'!$BF$4,"LSN within 3.5 hours","")</f>
        <v/>
      </c>
      <c r="AS452" s="58" t="str">
        <f t="shared" si="150"/>
        <v>-0-0-2-26-448</v>
      </c>
      <c r="AT452" s="57" t="str">
        <f t="shared" si="154"/>
        <v/>
      </c>
      <c r="AU452" s="57" t="str">
        <f t="shared" si="155"/>
        <v/>
      </c>
      <c r="AV452" s="57" t="str">
        <f t="shared" si="156"/>
        <v/>
      </c>
      <c r="AW452" s="57" t="str">
        <f t="shared" si="157"/>
        <v/>
      </c>
      <c r="AX452" s="57" t="str">
        <f t="shared" si="158"/>
        <v/>
      </c>
      <c r="AY452" s="57" t="str">
        <f t="shared" si="159"/>
        <v/>
      </c>
      <c r="AZ452" s="57" t="str">
        <f t="shared" si="160"/>
        <v/>
      </c>
      <c r="BA452" s="57" t="str">
        <f t="shared" si="161"/>
        <v/>
      </c>
      <c r="BB452" s="57" t="str">
        <f t="shared" si="162"/>
        <v/>
      </c>
      <c r="BC452" s="57" t="str">
        <f t="shared" si="163"/>
        <v/>
      </c>
      <c r="BD452" s="57" t="str">
        <f t="shared" si="164"/>
        <v/>
      </c>
      <c r="BE452" s="57" t="str">
        <f t="shared" si="165"/>
        <v/>
      </c>
      <c r="BF452" s="17" t="str">
        <f t="shared" si="151"/>
        <v/>
      </c>
      <c r="BG452" s="17" t="str">
        <f>IF(N452="","",AM452-'Patient Data'!$BG$4)</f>
        <v/>
      </c>
      <c r="BH452" s="18"/>
      <c r="BI452" s="17" t="str">
        <f>IF(O452="","",AO452-'Patient Data'!$BI$4)</f>
        <v/>
      </c>
      <c r="BK452" s="18"/>
      <c r="BL452" s="17" t="str">
        <f t="shared" si="152"/>
        <v/>
      </c>
      <c r="BM452" s="17" t="str">
        <f t="shared" si="153"/>
        <v/>
      </c>
      <c r="BN452" s="18"/>
    </row>
    <row r="453" spans="1:66" s="12" customFormat="1" ht="38.25" customHeight="1" thickBot="1">
      <c r="A453" s="47">
        <f t="shared" si="166"/>
        <v>0</v>
      </c>
      <c r="B453" s="47" t="str">
        <f t="shared" si="167"/>
        <v>2-26</v>
      </c>
      <c r="C453" s="32"/>
      <c r="D453" s="84" t="str">
        <f>$A453&amp;"-"&amp;$B453&amp;"-"&amp;TEXT(ROWS(D$5:D453),"000")</f>
        <v>0-2-26-449</v>
      </c>
      <c r="E453" s="101"/>
      <c r="F453" s="4"/>
      <c r="G453" s="4"/>
      <c r="H453" s="4"/>
      <c r="I453" s="4"/>
      <c r="J453" s="4"/>
      <c r="K453" s="102"/>
      <c r="L453" s="4"/>
      <c r="M453" s="4"/>
      <c r="N453" s="4"/>
      <c r="O453" s="4"/>
      <c r="P453" s="103"/>
      <c r="Q453" s="104"/>
      <c r="R453" s="100"/>
      <c r="S453" s="100"/>
      <c r="T453" s="65"/>
      <c r="U453" s="100"/>
      <c r="V453" s="100"/>
      <c r="W453" s="63"/>
      <c r="X453" s="63"/>
      <c r="Y453" s="63"/>
      <c r="Z453" s="63"/>
      <c r="AA453" s="65"/>
      <c r="AB453" s="65"/>
      <c r="AC453" s="65"/>
      <c r="AD453" s="65"/>
      <c r="AE453" s="65"/>
      <c r="AF453" s="100"/>
      <c r="AG453" s="100"/>
      <c r="AH453" s="65"/>
      <c r="AI453" s="57" t="str">
        <f t="shared" si="144"/>
        <v/>
      </c>
      <c r="AJ453" s="57" t="str">
        <f t="shared" si="145"/>
        <v/>
      </c>
      <c r="AK453" s="57" t="str">
        <f t="shared" si="146"/>
        <v/>
      </c>
      <c r="AL453" s="57" t="str">
        <f t="shared" si="147"/>
        <v/>
      </c>
      <c r="AM453" s="57" t="str">
        <f t="shared" si="148"/>
        <v/>
      </c>
      <c r="AN453" s="58" t="str">
        <f>IF(AM453&lt;'Patient Data'!$BG$4,"Labs complete w/in 45 minutes","")</f>
        <v/>
      </c>
      <c r="AO453" s="57" t="str">
        <f t="shared" si="149"/>
        <v/>
      </c>
      <c r="AP453" s="58" t="str">
        <f>IF(AO453&lt;'Patient Data'!$BI$4,"tPA w/in 60 minutes","")</f>
        <v/>
      </c>
      <c r="AQ453" s="58" t="str">
        <f>IF(BM453&lt;'Patient Data'!$BM$4,"tPA w/in 3 hours","")</f>
        <v/>
      </c>
      <c r="AR453" s="58" t="str">
        <f>IF(BF453&lt;'Patient Data'!$BF$4,"LSN within 3.5 hours","")</f>
        <v/>
      </c>
      <c r="AS453" s="58" t="str">
        <f t="shared" ref="AS453:AS504" si="168">IF(D453="","",CONCATENATE(C453,"-",A453,"-",D453))</f>
        <v>-0-0-2-26-449</v>
      </c>
      <c r="AT453" s="57" t="str">
        <f t="shared" si="154"/>
        <v/>
      </c>
      <c r="AU453" s="57" t="str">
        <f t="shared" si="155"/>
        <v/>
      </c>
      <c r="AV453" s="57" t="str">
        <f t="shared" si="156"/>
        <v/>
      </c>
      <c r="AW453" s="57" t="str">
        <f t="shared" si="157"/>
        <v/>
      </c>
      <c r="AX453" s="57" t="str">
        <f t="shared" si="158"/>
        <v/>
      </c>
      <c r="AY453" s="57" t="str">
        <f t="shared" si="159"/>
        <v/>
      </c>
      <c r="AZ453" s="57" t="str">
        <f t="shared" si="160"/>
        <v/>
      </c>
      <c r="BA453" s="57" t="str">
        <f t="shared" si="161"/>
        <v/>
      </c>
      <c r="BB453" s="57" t="str">
        <f t="shared" si="162"/>
        <v/>
      </c>
      <c r="BC453" s="57" t="str">
        <f t="shared" si="163"/>
        <v/>
      </c>
      <c r="BD453" s="57" t="str">
        <f t="shared" si="164"/>
        <v/>
      </c>
      <c r="BE453" s="57" t="str">
        <f t="shared" si="165"/>
        <v/>
      </c>
      <c r="BF453" s="17" t="str">
        <f t="shared" ref="BF453:BF504" si="169">IF(F453="","",(IF(H453-F453&lt;0,-(24-(H453-F453)-25),(H453-F453))))</f>
        <v/>
      </c>
      <c r="BG453" s="17" t="str">
        <f>IF(N453="","",AM453-'Patient Data'!$BG$4)</f>
        <v/>
      </c>
      <c r="BH453" s="18"/>
      <c r="BI453" s="17" t="str">
        <f>IF(O453="","",AO453-'Patient Data'!$BI$4)</f>
        <v/>
      </c>
      <c r="BK453" s="18"/>
      <c r="BL453" s="17" t="str">
        <f t="shared" ref="BL453:BL504" si="170">+AR453</f>
        <v/>
      </c>
      <c r="BM453" s="17" t="str">
        <f t="shared" ref="BM453:BM504" si="171">IF(O453="","",O453-F453)</f>
        <v/>
      </c>
      <c r="BN453" s="18"/>
    </row>
    <row r="454" spans="1:66" s="12" customFormat="1" ht="38.25" customHeight="1" thickBot="1">
      <c r="A454" s="47">
        <f t="shared" si="166"/>
        <v>0</v>
      </c>
      <c r="B454" s="47" t="str">
        <f t="shared" si="167"/>
        <v>2-26</v>
      </c>
      <c r="C454" s="32"/>
      <c r="D454" s="84" t="str">
        <f>$A454&amp;"-"&amp;$B454&amp;"-"&amp;TEXT(ROWS(D$5:D454),"000")</f>
        <v>0-2-26-450</v>
      </c>
      <c r="E454" s="101"/>
      <c r="F454" s="4"/>
      <c r="G454" s="4"/>
      <c r="H454" s="4"/>
      <c r="I454" s="4"/>
      <c r="J454" s="4"/>
      <c r="K454" s="102"/>
      <c r="L454" s="4"/>
      <c r="M454" s="4"/>
      <c r="N454" s="4"/>
      <c r="O454" s="4"/>
      <c r="P454" s="103"/>
      <c r="Q454" s="104"/>
      <c r="R454" s="100"/>
      <c r="S454" s="100"/>
      <c r="T454" s="65"/>
      <c r="U454" s="100"/>
      <c r="V454" s="100"/>
      <c r="W454" s="63"/>
      <c r="X454" s="63"/>
      <c r="Y454" s="63"/>
      <c r="Z454" s="63"/>
      <c r="AA454" s="65"/>
      <c r="AB454" s="65"/>
      <c r="AC454" s="65"/>
      <c r="AD454" s="65"/>
      <c r="AE454" s="65"/>
      <c r="AF454" s="100"/>
      <c r="AG454" s="100"/>
      <c r="AH454" s="65"/>
      <c r="AI454" s="57" t="str">
        <f t="shared" ref="AI454:AI504" si="172">IF(OR(ISBLANK(I454),ISBLANK(H454)),"",(IF(I454&lt;$H454,(I454-$H454)+24,(I454-$H454))))</f>
        <v/>
      </c>
      <c r="AJ454" s="57" t="str">
        <f t="shared" ref="AJ454:AJ504" si="173">IF(OR(ISBLANK(H454),ISBLANK(J454)),"",(IF(J454&lt;$H454,(J454-$H454)+24,(J454-$H454))))</f>
        <v/>
      </c>
      <c r="AK454" s="57" t="str">
        <f t="shared" ref="AK454:AK504" si="174">IF(OR(ISBLANK(L454),ISBLANK(H454)),"",(IF(L454&lt;$H454,(L454-$H454)+24,(L454-$H454))))</f>
        <v/>
      </c>
      <c r="AL454" s="57" t="str">
        <f t="shared" ref="AL454:AL504" si="175">IF(OR(ISBLANK(M454),ISBLANK(H454)),"",(IF(M454&lt;$H454,(M454-$H454)+24,(M454-$H454))))</f>
        <v/>
      </c>
      <c r="AM454" s="57" t="str">
        <f t="shared" ref="AM454:AM504" si="176">IF(OR(ISBLANK(N454),ISBLANK(H454)),"",(IF(N454&lt;$H454,(N454-$H454)+24,(N454-$H454))))</f>
        <v/>
      </c>
      <c r="AN454" s="58" t="str">
        <f>IF(AM454&lt;'Patient Data'!$BG$4,"Labs complete w/in 45 minutes","")</f>
        <v/>
      </c>
      <c r="AO454" s="57" t="str">
        <f t="shared" ref="AO454:AO504" si="177">IF(OR(ISBLANK(O454),ISBLANK(H454)),"",(IF(O454&lt;$H454,(O454-$H454)+24,(O454-$H454))))</f>
        <v/>
      </c>
      <c r="AP454" s="58" t="str">
        <f>IF(AO454&lt;'Patient Data'!$BI$4,"tPA w/in 60 minutes","")</f>
        <v/>
      </c>
      <c r="AQ454" s="58" t="str">
        <f>IF(BM454&lt;'Patient Data'!$BM$4,"tPA w/in 3 hours","")</f>
        <v/>
      </c>
      <c r="AR454" s="58" t="str">
        <f>IF(BF454&lt;'Patient Data'!$BF$4,"LSN within 3.5 hours","")</f>
        <v/>
      </c>
      <c r="AS454" s="58" t="str">
        <f t="shared" si="168"/>
        <v>-0-0-2-26-450</v>
      </c>
      <c r="AT454" s="57" t="str">
        <f t="shared" ref="AT454:AT504" si="178">IF(OR(ISBLANK(AA454),ISBLANK(H454)),"",(IF(AA454&lt;$H454,(AA454-$H454)+24,(AA454-$H454))))</f>
        <v/>
      </c>
      <c r="AU454" s="57" t="str">
        <f t="shared" ref="AU454:AU504" si="179">IF(OR(ISBLANK(AB454),ISBLANK(AA454)),"",(IF(AB454&lt;$AA454,(AB454-$AA454)+24,(AB454-$AA454))))</f>
        <v/>
      </c>
      <c r="AV454" s="57" t="str">
        <f t="shared" ref="AV454:AV504" si="180">IF(OR(ISBLANK(AB454),ISBLANK(AC454)),"",(IF(AC454&lt;$AB454,(AC454-$AB454)+24,(AC454-$AB454))))</f>
        <v/>
      </c>
      <c r="AW454" s="57" t="str">
        <f t="shared" ref="AW454:AW504" si="181">IF(OR(ISBLANK(AC454),ISBLANK(AD454)),"",(IF(AD454&lt;$AC454,(AD454-$AC454)+24,(AD454-$AC454))))</f>
        <v/>
      </c>
      <c r="AX454" s="57" t="str">
        <f t="shared" ref="AX454:AX504" si="182">IF(OR(ISBLANK(AD454),ISBLANK(AE454)),"",(IF(AE454&lt;$AD454,(AE454-$AD454)+24,(AE454-$AD454))))</f>
        <v/>
      </c>
      <c r="AY454" s="57" t="str">
        <f t="shared" ref="AY454:AY504" si="183">IF(OR(ISBLANK(AE454),ISBLANK(AC454)),"",(IF(AE454&lt;$AC454,(AE454-$AC454)+24,(AE454-$AC454))))</f>
        <v/>
      </c>
      <c r="AZ454" s="57" t="str">
        <f t="shared" ref="AZ454:AZ504" si="184">IF(OR(ISBLANK(H454),ISBLANK(AE454)),"",(IF(AE454&lt;$H454,(AE454-$H454)+24,(AE454-$H454))))</f>
        <v/>
      </c>
      <c r="BA454" s="57" t="str">
        <f t="shared" ref="BA454:BA504" si="185">IF(OR(ISBLANK(H454),ISBLANK(AB454)),"",(IF(AB454&lt;$H454,(AB454-$H454)+24,(AB454-$H454))))</f>
        <v/>
      </c>
      <c r="BB454" s="57" t="str">
        <f t="shared" ref="BB454:BB504" si="186">IF(OR(ISBLANK(AB454),ISBLANK(AE454)),"",(IF(AE454&lt;$AB454,(AE454-$AB454)+24,(AE454-$AB454))))</f>
        <v/>
      </c>
      <c r="BC454" s="57" t="str">
        <f t="shared" ref="BC454:BC504" si="187">IF(OR(ISBLANK(H454),ISBLANK(T454)),"",(IF(T454&lt;$H454,(T454-$H454)+24,(T454-$H454))))</f>
        <v/>
      </c>
      <c r="BD454" s="57" t="str">
        <f t="shared" ref="BD454:BD504" si="188">IF(OR(ISBLANK(F454),ISBLANK(G454)),"",(IF(G454&lt;$F454,(G454-$F454)+24,(G454-$F454))))</f>
        <v/>
      </c>
      <c r="BE454" s="57" t="str">
        <f t="shared" ref="BE454:BE504" si="189">IF(OR(ISBLANK(G454),ISBLANK(H454)),"",(IF(H454&lt;$G454,(H454-$G454)+24,(H454-$G454))))</f>
        <v/>
      </c>
      <c r="BF454" s="17" t="str">
        <f t="shared" si="169"/>
        <v/>
      </c>
      <c r="BG454" s="17" t="str">
        <f>IF(N454="","",AM454-'Patient Data'!$BG$4)</f>
        <v/>
      </c>
      <c r="BH454" s="18"/>
      <c r="BI454" s="17" t="str">
        <f>IF(O454="","",AO454-'Patient Data'!$BI$4)</f>
        <v/>
      </c>
      <c r="BK454" s="18"/>
      <c r="BL454" s="17" t="str">
        <f t="shared" si="170"/>
        <v/>
      </c>
      <c r="BM454" s="17" t="str">
        <f t="shared" si="171"/>
        <v/>
      </c>
      <c r="BN454" s="18"/>
    </row>
    <row r="455" spans="1:66" s="12" customFormat="1" ht="38.25" customHeight="1" thickBot="1">
      <c r="A455" s="47">
        <f t="shared" ref="A455:A504" si="190">+$A$5</f>
        <v>0</v>
      </c>
      <c r="B455" s="47" t="str">
        <f t="shared" ref="B455:B504" si="191">+$B$5</f>
        <v>2-26</v>
      </c>
      <c r="C455" s="32"/>
      <c r="D455" s="84" t="str">
        <f>$A455&amp;"-"&amp;$B455&amp;"-"&amp;TEXT(ROWS(D$5:D455),"000")</f>
        <v>0-2-26-451</v>
      </c>
      <c r="E455" s="101"/>
      <c r="F455" s="4"/>
      <c r="G455" s="4"/>
      <c r="H455" s="4"/>
      <c r="I455" s="4"/>
      <c r="J455" s="4"/>
      <c r="K455" s="102"/>
      <c r="L455" s="4"/>
      <c r="M455" s="4"/>
      <c r="N455" s="4"/>
      <c r="O455" s="4"/>
      <c r="P455" s="103"/>
      <c r="Q455" s="104"/>
      <c r="R455" s="100"/>
      <c r="S455" s="100"/>
      <c r="T455" s="65"/>
      <c r="U455" s="100"/>
      <c r="V455" s="100"/>
      <c r="W455" s="63"/>
      <c r="X455" s="63"/>
      <c r="Y455" s="63"/>
      <c r="Z455" s="63"/>
      <c r="AA455" s="65"/>
      <c r="AB455" s="65"/>
      <c r="AC455" s="65"/>
      <c r="AD455" s="65"/>
      <c r="AE455" s="65"/>
      <c r="AF455" s="100"/>
      <c r="AG455" s="100"/>
      <c r="AH455" s="65"/>
      <c r="AI455" s="57" t="str">
        <f t="shared" si="172"/>
        <v/>
      </c>
      <c r="AJ455" s="57" t="str">
        <f t="shared" si="173"/>
        <v/>
      </c>
      <c r="AK455" s="57" t="str">
        <f t="shared" si="174"/>
        <v/>
      </c>
      <c r="AL455" s="57" t="str">
        <f t="shared" si="175"/>
        <v/>
      </c>
      <c r="AM455" s="57" t="str">
        <f t="shared" si="176"/>
        <v/>
      </c>
      <c r="AN455" s="58" t="str">
        <f>IF(AM455&lt;'Patient Data'!$BG$4,"Labs complete w/in 45 minutes","")</f>
        <v/>
      </c>
      <c r="AO455" s="57" t="str">
        <f t="shared" si="177"/>
        <v/>
      </c>
      <c r="AP455" s="58" t="str">
        <f>IF(AO455&lt;'Patient Data'!$BI$4,"tPA w/in 60 minutes","")</f>
        <v/>
      </c>
      <c r="AQ455" s="58" t="str">
        <f>IF(BM455&lt;'Patient Data'!$BM$4,"tPA w/in 3 hours","")</f>
        <v/>
      </c>
      <c r="AR455" s="58" t="str">
        <f>IF(BF455&lt;'Patient Data'!$BF$4,"LSN within 3.5 hours","")</f>
        <v/>
      </c>
      <c r="AS455" s="58" t="str">
        <f t="shared" si="168"/>
        <v>-0-0-2-26-451</v>
      </c>
      <c r="AT455" s="57" t="str">
        <f t="shared" si="178"/>
        <v/>
      </c>
      <c r="AU455" s="57" t="str">
        <f t="shared" si="179"/>
        <v/>
      </c>
      <c r="AV455" s="57" t="str">
        <f t="shared" si="180"/>
        <v/>
      </c>
      <c r="AW455" s="57" t="str">
        <f t="shared" si="181"/>
        <v/>
      </c>
      <c r="AX455" s="57" t="str">
        <f t="shared" si="182"/>
        <v/>
      </c>
      <c r="AY455" s="57" t="str">
        <f t="shared" si="183"/>
        <v/>
      </c>
      <c r="AZ455" s="57" t="str">
        <f t="shared" si="184"/>
        <v/>
      </c>
      <c r="BA455" s="57" t="str">
        <f t="shared" si="185"/>
        <v/>
      </c>
      <c r="BB455" s="57" t="str">
        <f t="shared" si="186"/>
        <v/>
      </c>
      <c r="BC455" s="57" t="str">
        <f t="shared" si="187"/>
        <v/>
      </c>
      <c r="BD455" s="57" t="str">
        <f t="shared" si="188"/>
        <v/>
      </c>
      <c r="BE455" s="57" t="str">
        <f t="shared" si="189"/>
        <v/>
      </c>
      <c r="BF455" s="17" t="str">
        <f t="shared" si="169"/>
        <v/>
      </c>
      <c r="BG455" s="17" t="str">
        <f>IF(N455="","",AM455-'Patient Data'!$BG$4)</f>
        <v/>
      </c>
      <c r="BH455" s="18"/>
      <c r="BI455" s="17" t="str">
        <f>IF(O455="","",AO455-'Patient Data'!$BI$4)</f>
        <v/>
      </c>
      <c r="BK455" s="18"/>
      <c r="BL455" s="17" t="str">
        <f t="shared" si="170"/>
        <v/>
      </c>
      <c r="BM455" s="17" t="str">
        <f t="shared" si="171"/>
        <v/>
      </c>
      <c r="BN455" s="18"/>
    </row>
    <row r="456" spans="1:66" s="12" customFormat="1" ht="38.25" customHeight="1" thickBot="1">
      <c r="A456" s="47">
        <f t="shared" si="190"/>
        <v>0</v>
      </c>
      <c r="B456" s="47" t="str">
        <f t="shared" si="191"/>
        <v>2-26</v>
      </c>
      <c r="C456" s="32"/>
      <c r="D456" s="84" t="str">
        <f>$A456&amp;"-"&amp;$B456&amp;"-"&amp;TEXT(ROWS(D$5:D456),"000")</f>
        <v>0-2-26-452</v>
      </c>
      <c r="E456" s="101"/>
      <c r="F456" s="4"/>
      <c r="G456" s="4"/>
      <c r="H456" s="4"/>
      <c r="I456" s="4"/>
      <c r="J456" s="4"/>
      <c r="K456" s="102"/>
      <c r="L456" s="4"/>
      <c r="M456" s="4"/>
      <c r="N456" s="4"/>
      <c r="O456" s="4"/>
      <c r="P456" s="103"/>
      <c r="Q456" s="104"/>
      <c r="R456" s="100"/>
      <c r="S456" s="100"/>
      <c r="T456" s="65"/>
      <c r="U456" s="100"/>
      <c r="V456" s="100"/>
      <c r="W456" s="63"/>
      <c r="X456" s="63"/>
      <c r="Y456" s="63"/>
      <c r="Z456" s="63"/>
      <c r="AA456" s="65"/>
      <c r="AB456" s="65"/>
      <c r="AC456" s="65"/>
      <c r="AD456" s="65"/>
      <c r="AE456" s="65"/>
      <c r="AF456" s="100"/>
      <c r="AG456" s="100"/>
      <c r="AH456" s="65"/>
      <c r="AI456" s="57" t="str">
        <f t="shared" si="172"/>
        <v/>
      </c>
      <c r="AJ456" s="57" t="str">
        <f t="shared" si="173"/>
        <v/>
      </c>
      <c r="AK456" s="57" t="str">
        <f t="shared" si="174"/>
        <v/>
      </c>
      <c r="AL456" s="57" t="str">
        <f t="shared" si="175"/>
        <v/>
      </c>
      <c r="AM456" s="57" t="str">
        <f t="shared" si="176"/>
        <v/>
      </c>
      <c r="AN456" s="58" t="str">
        <f>IF(AM456&lt;'Patient Data'!$BG$4,"Labs complete w/in 45 minutes","")</f>
        <v/>
      </c>
      <c r="AO456" s="57" t="str">
        <f t="shared" si="177"/>
        <v/>
      </c>
      <c r="AP456" s="58" t="str">
        <f>IF(AO456&lt;'Patient Data'!$BI$4,"tPA w/in 60 minutes","")</f>
        <v/>
      </c>
      <c r="AQ456" s="58" t="str">
        <f>IF(BM456&lt;'Patient Data'!$BM$4,"tPA w/in 3 hours","")</f>
        <v/>
      </c>
      <c r="AR456" s="58" t="str">
        <f>IF(BF456&lt;'Patient Data'!$BF$4,"LSN within 3.5 hours","")</f>
        <v/>
      </c>
      <c r="AS456" s="58" t="str">
        <f t="shared" si="168"/>
        <v>-0-0-2-26-452</v>
      </c>
      <c r="AT456" s="57" t="str">
        <f t="shared" si="178"/>
        <v/>
      </c>
      <c r="AU456" s="57" t="str">
        <f t="shared" si="179"/>
        <v/>
      </c>
      <c r="AV456" s="57" t="str">
        <f t="shared" si="180"/>
        <v/>
      </c>
      <c r="AW456" s="57" t="str">
        <f t="shared" si="181"/>
        <v/>
      </c>
      <c r="AX456" s="57" t="str">
        <f t="shared" si="182"/>
        <v/>
      </c>
      <c r="AY456" s="57" t="str">
        <f t="shared" si="183"/>
        <v/>
      </c>
      <c r="AZ456" s="57" t="str">
        <f t="shared" si="184"/>
        <v/>
      </c>
      <c r="BA456" s="57" t="str">
        <f t="shared" si="185"/>
        <v/>
      </c>
      <c r="BB456" s="57" t="str">
        <f t="shared" si="186"/>
        <v/>
      </c>
      <c r="BC456" s="57" t="str">
        <f t="shared" si="187"/>
        <v/>
      </c>
      <c r="BD456" s="57" t="str">
        <f t="shared" si="188"/>
        <v/>
      </c>
      <c r="BE456" s="57" t="str">
        <f t="shared" si="189"/>
        <v/>
      </c>
      <c r="BF456" s="17" t="str">
        <f t="shared" si="169"/>
        <v/>
      </c>
      <c r="BG456" s="17" t="str">
        <f>IF(N456="","",AM456-'Patient Data'!$BG$4)</f>
        <v/>
      </c>
      <c r="BH456" s="18"/>
      <c r="BI456" s="17" t="str">
        <f>IF(O456="","",AO456-'Patient Data'!$BI$4)</f>
        <v/>
      </c>
      <c r="BK456" s="18"/>
      <c r="BL456" s="17" t="str">
        <f t="shared" si="170"/>
        <v/>
      </c>
      <c r="BM456" s="17" t="str">
        <f t="shared" si="171"/>
        <v/>
      </c>
      <c r="BN456" s="18"/>
    </row>
    <row r="457" spans="1:66" s="12" customFormat="1" ht="38.25" customHeight="1" thickBot="1">
      <c r="A457" s="47">
        <f t="shared" si="190"/>
        <v>0</v>
      </c>
      <c r="B457" s="47" t="str">
        <f t="shared" si="191"/>
        <v>2-26</v>
      </c>
      <c r="C457" s="32"/>
      <c r="D457" s="84" t="str">
        <f>$A457&amp;"-"&amp;$B457&amp;"-"&amp;TEXT(ROWS(D$5:D457),"000")</f>
        <v>0-2-26-453</v>
      </c>
      <c r="E457" s="101"/>
      <c r="F457" s="4"/>
      <c r="G457" s="4"/>
      <c r="H457" s="4"/>
      <c r="I457" s="4"/>
      <c r="J457" s="4"/>
      <c r="K457" s="102"/>
      <c r="L457" s="4"/>
      <c r="M457" s="4"/>
      <c r="N457" s="4"/>
      <c r="O457" s="4"/>
      <c r="P457" s="103"/>
      <c r="Q457" s="104"/>
      <c r="R457" s="100"/>
      <c r="S457" s="100"/>
      <c r="T457" s="65"/>
      <c r="U457" s="100"/>
      <c r="V457" s="100"/>
      <c r="W457" s="63"/>
      <c r="X457" s="63"/>
      <c r="Y457" s="63"/>
      <c r="Z457" s="63"/>
      <c r="AA457" s="65"/>
      <c r="AB457" s="65"/>
      <c r="AC457" s="65"/>
      <c r="AD457" s="65"/>
      <c r="AE457" s="65"/>
      <c r="AF457" s="100"/>
      <c r="AG457" s="100"/>
      <c r="AH457" s="65"/>
      <c r="AI457" s="57" t="str">
        <f t="shared" si="172"/>
        <v/>
      </c>
      <c r="AJ457" s="57" t="str">
        <f t="shared" si="173"/>
        <v/>
      </c>
      <c r="AK457" s="57" t="str">
        <f t="shared" si="174"/>
        <v/>
      </c>
      <c r="AL457" s="57" t="str">
        <f t="shared" si="175"/>
        <v/>
      </c>
      <c r="AM457" s="57" t="str">
        <f t="shared" si="176"/>
        <v/>
      </c>
      <c r="AN457" s="58" t="str">
        <f>IF(AM457&lt;'Patient Data'!$BG$4,"Labs complete w/in 45 minutes","")</f>
        <v/>
      </c>
      <c r="AO457" s="57" t="str">
        <f t="shared" si="177"/>
        <v/>
      </c>
      <c r="AP457" s="58" t="str">
        <f>IF(AO457&lt;'Patient Data'!$BI$4,"tPA w/in 60 minutes","")</f>
        <v/>
      </c>
      <c r="AQ457" s="58" t="str">
        <f>IF(BM457&lt;'Patient Data'!$BM$4,"tPA w/in 3 hours","")</f>
        <v/>
      </c>
      <c r="AR457" s="58" t="str">
        <f>IF(BF457&lt;'Patient Data'!$BF$4,"LSN within 3.5 hours","")</f>
        <v/>
      </c>
      <c r="AS457" s="58" t="str">
        <f t="shared" si="168"/>
        <v>-0-0-2-26-453</v>
      </c>
      <c r="AT457" s="57" t="str">
        <f t="shared" si="178"/>
        <v/>
      </c>
      <c r="AU457" s="57" t="str">
        <f t="shared" si="179"/>
        <v/>
      </c>
      <c r="AV457" s="57" t="str">
        <f t="shared" si="180"/>
        <v/>
      </c>
      <c r="AW457" s="57" t="str">
        <f t="shared" si="181"/>
        <v/>
      </c>
      <c r="AX457" s="57" t="str">
        <f t="shared" si="182"/>
        <v/>
      </c>
      <c r="AY457" s="57" t="str">
        <f t="shared" si="183"/>
        <v/>
      </c>
      <c r="AZ457" s="57" t="str">
        <f t="shared" si="184"/>
        <v/>
      </c>
      <c r="BA457" s="57" t="str">
        <f t="shared" si="185"/>
        <v/>
      </c>
      <c r="BB457" s="57" t="str">
        <f t="shared" si="186"/>
        <v/>
      </c>
      <c r="BC457" s="57" t="str">
        <f t="shared" si="187"/>
        <v/>
      </c>
      <c r="BD457" s="57" t="str">
        <f t="shared" si="188"/>
        <v/>
      </c>
      <c r="BE457" s="57" t="str">
        <f t="shared" si="189"/>
        <v/>
      </c>
      <c r="BF457" s="17" t="str">
        <f t="shared" si="169"/>
        <v/>
      </c>
      <c r="BG457" s="17" t="str">
        <f>IF(N457="","",AM457-'Patient Data'!$BG$4)</f>
        <v/>
      </c>
      <c r="BH457" s="18"/>
      <c r="BI457" s="17" t="str">
        <f>IF(O457="","",AO457-'Patient Data'!$BI$4)</f>
        <v/>
      </c>
      <c r="BK457" s="18"/>
      <c r="BL457" s="17" t="str">
        <f t="shared" si="170"/>
        <v/>
      </c>
      <c r="BM457" s="17" t="str">
        <f t="shared" si="171"/>
        <v/>
      </c>
      <c r="BN457" s="18"/>
    </row>
    <row r="458" spans="1:66" s="12" customFormat="1" ht="38.25" customHeight="1" thickBot="1">
      <c r="A458" s="47">
        <f t="shared" si="190"/>
        <v>0</v>
      </c>
      <c r="B458" s="47" t="str">
        <f t="shared" si="191"/>
        <v>2-26</v>
      </c>
      <c r="C458" s="32"/>
      <c r="D458" s="84" t="str">
        <f>$A458&amp;"-"&amp;$B458&amp;"-"&amp;TEXT(ROWS(D$5:D458),"000")</f>
        <v>0-2-26-454</v>
      </c>
      <c r="E458" s="101"/>
      <c r="F458" s="4"/>
      <c r="G458" s="4"/>
      <c r="H458" s="4"/>
      <c r="I458" s="4"/>
      <c r="J458" s="4"/>
      <c r="K458" s="102"/>
      <c r="L458" s="4"/>
      <c r="M458" s="4"/>
      <c r="N458" s="4"/>
      <c r="O458" s="4"/>
      <c r="P458" s="103"/>
      <c r="Q458" s="104"/>
      <c r="R458" s="100"/>
      <c r="S458" s="100"/>
      <c r="T458" s="65"/>
      <c r="U458" s="100"/>
      <c r="V458" s="100"/>
      <c r="W458" s="63"/>
      <c r="X458" s="63"/>
      <c r="Y458" s="63"/>
      <c r="Z458" s="63"/>
      <c r="AA458" s="65"/>
      <c r="AB458" s="65"/>
      <c r="AC458" s="65"/>
      <c r="AD458" s="65"/>
      <c r="AE458" s="65"/>
      <c r="AF458" s="100"/>
      <c r="AG458" s="100"/>
      <c r="AH458" s="65"/>
      <c r="AI458" s="57" t="str">
        <f t="shared" si="172"/>
        <v/>
      </c>
      <c r="AJ458" s="57" t="str">
        <f t="shared" si="173"/>
        <v/>
      </c>
      <c r="AK458" s="57" t="str">
        <f t="shared" si="174"/>
        <v/>
      </c>
      <c r="AL458" s="57" t="str">
        <f t="shared" si="175"/>
        <v/>
      </c>
      <c r="AM458" s="57" t="str">
        <f t="shared" si="176"/>
        <v/>
      </c>
      <c r="AN458" s="58" t="str">
        <f>IF(AM458&lt;'Patient Data'!$BG$4,"Labs complete w/in 45 minutes","")</f>
        <v/>
      </c>
      <c r="AO458" s="57" t="str">
        <f t="shared" si="177"/>
        <v/>
      </c>
      <c r="AP458" s="58" t="str">
        <f>IF(AO458&lt;'Patient Data'!$BI$4,"tPA w/in 60 minutes","")</f>
        <v/>
      </c>
      <c r="AQ458" s="58" t="str">
        <f>IF(BM458&lt;'Patient Data'!$BM$4,"tPA w/in 3 hours","")</f>
        <v/>
      </c>
      <c r="AR458" s="58" t="str">
        <f>IF(BF458&lt;'Patient Data'!$BF$4,"LSN within 3.5 hours","")</f>
        <v/>
      </c>
      <c r="AS458" s="58" t="str">
        <f t="shared" si="168"/>
        <v>-0-0-2-26-454</v>
      </c>
      <c r="AT458" s="57" t="str">
        <f t="shared" si="178"/>
        <v/>
      </c>
      <c r="AU458" s="57" t="str">
        <f t="shared" si="179"/>
        <v/>
      </c>
      <c r="AV458" s="57" t="str">
        <f t="shared" si="180"/>
        <v/>
      </c>
      <c r="AW458" s="57" t="str">
        <f t="shared" si="181"/>
        <v/>
      </c>
      <c r="AX458" s="57" t="str">
        <f t="shared" si="182"/>
        <v/>
      </c>
      <c r="AY458" s="57" t="str">
        <f t="shared" si="183"/>
        <v/>
      </c>
      <c r="AZ458" s="57" t="str">
        <f t="shared" si="184"/>
        <v/>
      </c>
      <c r="BA458" s="57" t="str">
        <f t="shared" si="185"/>
        <v/>
      </c>
      <c r="BB458" s="57" t="str">
        <f t="shared" si="186"/>
        <v/>
      </c>
      <c r="BC458" s="57" t="str">
        <f t="shared" si="187"/>
        <v/>
      </c>
      <c r="BD458" s="57" t="str">
        <f t="shared" si="188"/>
        <v/>
      </c>
      <c r="BE458" s="57" t="str">
        <f t="shared" si="189"/>
        <v/>
      </c>
      <c r="BF458" s="17" t="str">
        <f t="shared" si="169"/>
        <v/>
      </c>
      <c r="BG458" s="17" t="str">
        <f>IF(N458="","",AM458-'Patient Data'!$BG$4)</f>
        <v/>
      </c>
      <c r="BH458" s="18"/>
      <c r="BI458" s="17" t="str">
        <f>IF(O458="","",AO458-'Patient Data'!$BI$4)</f>
        <v/>
      </c>
      <c r="BK458" s="18"/>
      <c r="BL458" s="17" t="str">
        <f t="shared" si="170"/>
        <v/>
      </c>
      <c r="BM458" s="17" t="str">
        <f t="shared" si="171"/>
        <v/>
      </c>
      <c r="BN458" s="18"/>
    </row>
    <row r="459" spans="1:66" s="12" customFormat="1" ht="38.25" customHeight="1" thickBot="1">
      <c r="A459" s="47">
        <f t="shared" si="190"/>
        <v>0</v>
      </c>
      <c r="B459" s="47" t="str">
        <f t="shared" si="191"/>
        <v>2-26</v>
      </c>
      <c r="C459" s="32"/>
      <c r="D459" s="84" t="str">
        <f>$A459&amp;"-"&amp;$B459&amp;"-"&amp;TEXT(ROWS(D$5:D459),"000")</f>
        <v>0-2-26-455</v>
      </c>
      <c r="E459" s="101"/>
      <c r="F459" s="4"/>
      <c r="G459" s="4"/>
      <c r="H459" s="4"/>
      <c r="I459" s="4"/>
      <c r="J459" s="4"/>
      <c r="K459" s="102"/>
      <c r="L459" s="4"/>
      <c r="M459" s="4"/>
      <c r="N459" s="4"/>
      <c r="O459" s="4"/>
      <c r="P459" s="103"/>
      <c r="Q459" s="104"/>
      <c r="R459" s="100"/>
      <c r="S459" s="100"/>
      <c r="T459" s="65"/>
      <c r="U459" s="100"/>
      <c r="V459" s="100"/>
      <c r="W459" s="63"/>
      <c r="X459" s="63"/>
      <c r="Y459" s="63"/>
      <c r="Z459" s="63"/>
      <c r="AA459" s="65"/>
      <c r="AB459" s="65"/>
      <c r="AC459" s="65"/>
      <c r="AD459" s="65"/>
      <c r="AE459" s="65"/>
      <c r="AF459" s="100"/>
      <c r="AG459" s="100"/>
      <c r="AH459" s="65"/>
      <c r="AI459" s="57" t="str">
        <f t="shared" si="172"/>
        <v/>
      </c>
      <c r="AJ459" s="57" t="str">
        <f t="shared" si="173"/>
        <v/>
      </c>
      <c r="AK459" s="57" t="str">
        <f t="shared" si="174"/>
        <v/>
      </c>
      <c r="AL459" s="57" t="str">
        <f t="shared" si="175"/>
        <v/>
      </c>
      <c r="AM459" s="57" t="str">
        <f t="shared" si="176"/>
        <v/>
      </c>
      <c r="AN459" s="58" t="str">
        <f>IF(AM459&lt;'Patient Data'!$BG$4,"Labs complete w/in 45 minutes","")</f>
        <v/>
      </c>
      <c r="AO459" s="57" t="str">
        <f t="shared" si="177"/>
        <v/>
      </c>
      <c r="AP459" s="58" t="str">
        <f>IF(AO459&lt;'Patient Data'!$BI$4,"tPA w/in 60 minutes","")</f>
        <v/>
      </c>
      <c r="AQ459" s="58" t="str">
        <f>IF(BM459&lt;'Patient Data'!$BM$4,"tPA w/in 3 hours","")</f>
        <v/>
      </c>
      <c r="AR459" s="58" t="str">
        <f>IF(BF459&lt;'Patient Data'!$BF$4,"LSN within 3.5 hours","")</f>
        <v/>
      </c>
      <c r="AS459" s="58" t="str">
        <f t="shared" si="168"/>
        <v>-0-0-2-26-455</v>
      </c>
      <c r="AT459" s="57" t="str">
        <f t="shared" si="178"/>
        <v/>
      </c>
      <c r="AU459" s="57" t="str">
        <f t="shared" si="179"/>
        <v/>
      </c>
      <c r="AV459" s="57" t="str">
        <f t="shared" si="180"/>
        <v/>
      </c>
      <c r="AW459" s="57" t="str">
        <f t="shared" si="181"/>
        <v/>
      </c>
      <c r="AX459" s="57" t="str">
        <f t="shared" si="182"/>
        <v/>
      </c>
      <c r="AY459" s="57" t="str">
        <f t="shared" si="183"/>
        <v/>
      </c>
      <c r="AZ459" s="57" t="str">
        <f t="shared" si="184"/>
        <v/>
      </c>
      <c r="BA459" s="57" t="str">
        <f t="shared" si="185"/>
        <v/>
      </c>
      <c r="BB459" s="57" t="str">
        <f t="shared" si="186"/>
        <v/>
      </c>
      <c r="BC459" s="57" t="str">
        <f t="shared" si="187"/>
        <v/>
      </c>
      <c r="BD459" s="57" t="str">
        <f t="shared" si="188"/>
        <v/>
      </c>
      <c r="BE459" s="57" t="str">
        <f t="shared" si="189"/>
        <v/>
      </c>
      <c r="BF459" s="17" t="str">
        <f t="shared" si="169"/>
        <v/>
      </c>
      <c r="BG459" s="17" t="str">
        <f>IF(N459="","",AM459-'Patient Data'!$BG$4)</f>
        <v/>
      </c>
      <c r="BH459" s="18"/>
      <c r="BI459" s="17" t="str">
        <f>IF(O459="","",AO459-'Patient Data'!$BI$4)</f>
        <v/>
      </c>
      <c r="BK459" s="18"/>
      <c r="BL459" s="17" t="str">
        <f t="shared" si="170"/>
        <v/>
      </c>
      <c r="BM459" s="17" t="str">
        <f t="shared" si="171"/>
        <v/>
      </c>
      <c r="BN459" s="18"/>
    </row>
    <row r="460" spans="1:66" s="12" customFormat="1" ht="38.25" customHeight="1" thickBot="1">
      <c r="A460" s="47">
        <f t="shared" si="190"/>
        <v>0</v>
      </c>
      <c r="B460" s="47" t="str">
        <f t="shared" si="191"/>
        <v>2-26</v>
      </c>
      <c r="C460" s="32"/>
      <c r="D460" s="84" t="str">
        <f>$A460&amp;"-"&amp;$B460&amp;"-"&amp;TEXT(ROWS(D$5:D460),"000")</f>
        <v>0-2-26-456</v>
      </c>
      <c r="E460" s="101"/>
      <c r="F460" s="4"/>
      <c r="G460" s="4"/>
      <c r="H460" s="4"/>
      <c r="I460" s="4"/>
      <c r="J460" s="4"/>
      <c r="K460" s="102"/>
      <c r="L460" s="4"/>
      <c r="M460" s="4"/>
      <c r="N460" s="4"/>
      <c r="O460" s="4"/>
      <c r="P460" s="103"/>
      <c r="Q460" s="104"/>
      <c r="R460" s="100"/>
      <c r="S460" s="100"/>
      <c r="T460" s="65"/>
      <c r="U460" s="100"/>
      <c r="V460" s="100"/>
      <c r="W460" s="63"/>
      <c r="X460" s="63"/>
      <c r="Y460" s="63"/>
      <c r="Z460" s="63"/>
      <c r="AA460" s="65"/>
      <c r="AB460" s="65"/>
      <c r="AC460" s="65"/>
      <c r="AD460" s="65"/>
      <c r="AE460" s="65"/>
      <c r="AF460" s="100"/>
      <c r="AG460" s="100"/>
      <c r="AH460" s="65"/>
      <c r="AI460" s="57" t="str">
        <f t="shared" si="172"/>
        <v/>
      </c>
      <c r="AJ460" s="57" t="str">
        <f t="shared" si="173"/>
        <v/>
      </c>
      <c r="AK460" s="57" t="str">
        <f t="shared" si="174"/>
        <v/>
      </c>
      <c r="AL460" s="57" t="str">
        <f t="shared" si="175"/>
        <v/>
      </c>
      <c r="AM460" s="57" t="str">
        <f t="shared" si="176"/>
        <v/>
      </c>
      <c r="AN460" s="58" t="str">
        <f>IF(AM460&lt;'Patient Data'!$BG$4,"Labs complete w/in 45 minutes","")</f>
        <v/>
      </c>
      <c r="AO460" s="57" t="str">
        <f t="shared" si="177"/>
        <v/>
      </c>
      <c r="AP460" s="58" t="str">
        <f>IF(AO460&lt;'Patient Data'!$BI$4,"tPA w/in 60 minutes","")</f>
        <v/>
      </c>
      <c r="AQ460" s="58" t="str">
        <f>IF(BM460&lt;'Patient Data'!$BM$4,"tPA w/in 3 hours","")</f>
        <v/>
      </c>
      <c r="AR460" s="58" t="str">
        <f>IF(BF460&lt;'Patient Data'!$BF$4,"LSN within 3.5 hours","")</f>
        <v/>
      </c>
      <c r="AS460" s="58" t="str">
        <f t="shared" si="168"/>
        <v>-0-0-2-26-456</v>
      </c>
      <c r="AT460" s="57" t="str">
        <f t="shared" si="178"/>
        <v/>
      </c>
      <c r="AU460" s="57" t="str">
        <f t="shared" si="179"/>
        <v/>
      </c>
      <c r="AV460" s="57" t="str">
        <f t="shared" si="180"/>
        <v/>
      </c>
      <c r="AW460" s="57" t="str">
        <f t="shared" si="181"/>
        <v/>
      </c>
      <c r="AX460" s="57" t="str">
        <f t="shared" si="182"/>
        <v/>
      </c>
      <c r="AY460" s="57" t="str">
        <f t="shared" si="183"/>
        <v/>
      </c>
      <c r="AZ460" s="57" t="str">
        <f t="shared" si="184"/>
        <v/>
      </c>
      <c r="BA460" s="57" t="str">
        <f t="shared" si="185"/>
        <v/>
      </c>
      <c r="BB460" s="57" t="str">
        <f t="shared" si="186"/>
        <v/>
      </c>
      <c r="BC460" s="57" t="str">
        <f t="shared" si="187"/>
        <v/>
      </c>
      <c r="BD460" s="57" t="str">
        <f t="shared" si="188"/>
        <v/>
      </c>
      <c r="BE460" s="57" t="str">
        <f t="shared" si="189"/>
        <v/>
      </c>
      <c r="BF460" s="17" t="str">
        <f t="shared" si="169"/>
        <v/>
      </c>
      <c r="BG460" s="17" t="str">
        <f>IF(N460="","",AM460-'Patient Data'!$BG$4)</f>
        <v/>
      </c>
      <c r="BH460" s="18"/>
      <c r="BI460" s="17" t="str">
        <f>IF(O460="","",AO460-'Patient Data'!$BI$4)</f>
        <v/>
      </c>
      <c r="BK460" s="18"/>
      <c r="BL460" s="17" t="str">
        <f t="shared" si="170"/>
        <v/>
      </c>
      <c r="BM460" s="17" t="str">
        <f t="shared" si="171"/>
        <v/>
      </c>
      <c r="BN460" s="18"/>
    </row>
    <row r="461" spans="1:66" s="12" customFormat="1" ht="38.25" customHeight="1" thickBot="1">
      <c r="A461" s="47">
        <f t="shared" si="190"/>
        <v>0</v>
      </c>
      <c r="B461" s="47" t="str">
        <f t="shared" si="191"/>
        <v>2-26</v>
      </c>
      <c r="C461" s="32"/>
      <c r="D461" s="84" t="str">
        <f>$A461&amp;"-"&amp;$B461&amp;"-"&amp;TEXT(ROWS(D$5:D461),"000")</f>
        <v>0-2-26-457</v>
      </c>
      <c r="E461" s="101"/>
      <c r="F461" s="4"/>
      <c r="G461" s="4"/>
      <c r="H461" s="4"/>
      <c r="I461" s="4"/>
      <c r="J461" s="4"/>
      <c r="K461" s="102"/>
      <c r="L461" s="4"/>
      <c r="M461" s="4"/>
      <c r="N461" s="4"/>
      <c r="O461" s="4"/>
      <c r="P461" s="103"/>
      <c r="Q461" s="104"/>
      <c r="R461" s="100"/>
      <c r="S461" s="100"/>
      <c r="T461" s="65"/>
      <c r="U461" s="100"/>
      <c r="V461" s="100"/>
      <c r="W461" s="63"/>
      <c r="X461" s="63"/>
      <c r="Y461" s="63"/>
      <c r="Z461" s="63"/>
      <c r="AA461" s="65"/>
      <c r="AB461" s="65"/>
      <c r="AC461" s="65"/>
      <c r="AD461" s="65"/>
      <c r="AE461" s="65"/>
      <c r="AF461" s="100"/>
      <c r="AG461" s="100"/>
      <c r="AH461" s="65"/>
      <c r="AI461" s="57" t="str">
        <f t="shared" si="172"/>
        <v/>
      </c>
      <c r="AJ461" s="57" t="str">
        <f t="shared" si="173"/>
        <v/>
      </c>
      <c r="AK461" s="57" t="str">
        <f t="shared" si="174"/>
        <v/>
      </c>
      <c r="AL461" s="57" t="str">
        <f t="shared" si="175"/>
        <v/>
      </c>
      <c r="AM461" s="57" t="str">
        <f t="shared" si="176"/>
        <v/>
      </c>
      <c r="AN461" s="58" t="str">
        <f>IF(AM461&lt;'Patient Data'!$BG$4,"Labs complete w/in 45 minutes","")</f>
        <v/>
      </c>
      <c r="AO461" s="57" t="str">
        <f t="shared" si="177"/>
        <v/>
      </c>
      <c r="AP461" s="58" t="str">
        <f>IF(AO461&lt;'Patient Data'!$BI$4,"tPA w/in 60 minutes","")</f>
        <v/>
      </c>
      <c r="AQ461" s="58" t="str">
        <f>IF(BM461&lt;'Patient Data'!$BM$4,"tPA w/in 3 hours","")</f>
        <v/>
      </c>
      <c r="AR461" s="58" t="str">
        <f>IF(BF461&lt;'Patient Data'!$BF$4,"LSN within 3.5 hours","")</f>
        <v/>
      </c>
      <c r="AS461" s="58" t="str">
        <f t="shared" si="168"/>
        <v>-0-0-2-26-457</v>
      </c>
      <c r="AT461" s="57" t="str">
        <f t="shared" si="178"/>
        <v/>
      </c>
      <c r="AU461" s="57" t="str">
        <f t="shared" si="179"/>
        <v/>
      </c>
      <c r="AV461" s="57" t="str">
        <f t="shared" si="180"/>
        <v/>
      </c>
      <c r="AW461" s="57" t="str">
        <f t="shared" si="181"/>
        <v/>
      </c>
      <c r="AX461" s="57" t="str">
        <f t="shared" si="182"/>
        <v/>
      </c>
      <c r="AY461" s="57" t="str">
        <f t="shared" si="183"/>
        <v/>
      </c>
      <c r="AZ461" s="57" t="str">
        <f t="shared" si="184"/>
        <v/>
      </c>
      <c r="BA461" s="57" t="str">
        <f t="shared" si="185"/>
        <v/>
      </c>
      <c r="BB461" s="57" t="str">
        <f t="shared" si="186"/>
        <v/>
      </c>
      <c r="BC461" s="57" t="str">
        <f t="shared" si="187"/>
        <v/>
      </c>
      <c r="BD461" s="57" t="str">
        <f t="shared" si="188"/>
        <v/>
      </c>
      <c r="BE461" s="57" t="str">
        <f t="shared" si="189"/>
        <v/>
      </c>
      <c r="BF461" s="17" t="str">
        <f t="shared" si="169"/>
        <v/>
      </c>
      <c r="BG461" s="17" t="str">
        <f>IF(N461="","",AM461-'Patient Data'!$BG$4)</f>
        <v/>
      </c>
      <c r="BH461" s="18"/>
      <c r="BI461" s="17" t="str">
        <f>IF(O461="","",AO461-'Patient Data'!$BI$4)</f>
        <v/>
      </c>
      <c r="BK461" s="18"/>
      <c r="BL461" s="17" t="str">
        <f t="shared" si="170"/>
        <v/>
      </c>
      <c r="BM461" s="17" t="str">
        <f t="shared" si="171"/>
        <v/>
      </c>
      <c r="BN461" s="18"/>
    </row>
    <row r="462" spans="1:66" s="12" customFormat="1" ht="38.25" customHeight="1" thickBot="1">
      <c r="A462" s="47">
        <f t="shared" si="190"/>
        <v>0</v>
      </c>
      <c r="B462" s="47" t="str">
        <f t="shared" si="191"/>
        <v>2-26</v>
      </c>
      <c r="C462" s="32"/>
      <c r="D462" s="84" t="str">
        <f>$A462&amp;"-"&amp;$B462&amp;"-"&amp;TEXT(ROWS(D$5:D462),"000")</f>
        <v>0-2-26-458</v>
      </c>
      <c r="E462" s="101"/>
      <c r="F462" s="4"/>
      <c r="G462" s="4"/>
      <c r="H462" s="4"/>
      <c r="I462" s="4"/>
      <c r="J462" s="4"/>
      <c r="K462" s="102"/>
      <c r="L462" s="4"/>
      <c r="M462" s="4"/>
      <c r="N462" s="4"/>
      <c r="O462" s="4"/>
      <c r="P462" s="103"/>
      <c r="Q462" s="104"/>
      <c r="R462" s="100"/>
      <c r="S462" s="100"/>
      <c r="T462" s="65"/>
      <c r="U462" s="100"/>
      <c r="V462" s="100"/>
      <c r="W462" s="63"/>
      <c r="X462" s="63"/>
      <c r="Y462" s="63"/>
      <c r="Z462" s="63"/>
      <c r="AA462" s="65"/>
      <c r="AB462" s="65"/>
      <c r="AC462" s="65"/>
      <c r="AD462" s="65"/>
      <c r="AE462" s="65"/>
      <c r="AF462" s="100"/>
      <c r="AG462" s="100"/>
      <c r="AH462" s="65"/>
      <c r="AI462" s="57" t="str">
        <f t="shared" si="172"/>
        <v/>
      </c>
      <c r="AJ462" s="57" t="str">
        <f t="shared" si="173"/>
        <v/>
      </c>
      <c r="AK462" s="57" t="str">
        <f t="shared" si="174"/>
        <v/>
      </c>
      <c r="AL462" s="57" t="str">
        <f t="shared" si="175"/>
        <v/>
      </c>
      <c r="AM462" s="57" t="str">
        <f t="shared" si="176"/>
        <v/>
      </c>
      <c r="AN462" s="58" t="str">
        <f>IF(AM462&lt;'Patient Data'!$BG$4,"Labs complete w/in 45 minutes","")</f>
        <v/>
      </c>
      <c r="AO462" s="57" t="str">
        <f t="shared" si="177"/>
        <v/>
      </c>
      <c r="AP462" s="58" t="str">
        <f>IF(AO462&lt;'Patient Data'!$BI$4,"tPA w/in 60 minutes","")</f>
        <v/>
      </c>
      <c r="AQ462" s="58" t="str">
        <f>IF(BM462&lt;'Patient Data'!$BM$4,"tPA w/in 3 hours","")</f>
        <v/>
      </c>
      <c r="AR462" s="58" t="str">
        <f>IF(BF462&lt;'Patient Data'!$BF$4,"LSN within 3.5 hours","")</f>
        <v/>
      </c>
      <c r="AS462" s="58" t="str">
        <f t="shared" si="168"/>
        <v>-0-0-2-26-458</v>
      </c>
      <c r="AT462" s="57" t="str">
        <f t="shared" si="178"/>
        <v/>
      </c>
      <c r="AU462" s="57" t="str">
        <f t="shared" si="179"/>
        <v/>
      </c>
      <c r="AV462" s="57" t="str">
        <f t="shared" si="180"/>
        <v/>
      </c>
      <c r="AW462" s="57" t="str">
        <f t="shared" si="181"/>
        <v/>
      </c>
      <c r="AX462" s="57" t="str">
        <f t="shared" si="182"/>
        <v/>
      </c>
      <c r="AY462" s="57" t="str">
        <f t="shared" si="183"/>
        <v/>
      </c>
      <c r="AZ462" s="57" t="str">
        <f t="shared" si="184"/>
        <v/>
      </c>
      <c r="BA462" s="57" t="str">
        <f t="shared" si="185"/>
        <v/>
      </c>
      <c r="BB462" s="57" t="str">
        <f t="shared" si="186"/>
        <v/>
      </c>
      <c r="BC462" s="57" t="str">
        <f t="shared" si="187"/>
        <v/>
      </c>
      <c r="BD462" s="57" t="str">
        <f t="shared" si="188"/>
        <v/>
      </c>
      <c r="BE462" s="57" t="str">
        <f t="shared" si="189"/>
        <v/>
      </c>
      <c r="BF462" s="17" t="str">
        <f t="shared" si="169"/>
        <v/>
      </c>
      <c r="BG462" s="17" t="str">
        <f>IF(N462="","",AM462-'Patient Data'!$BG$4)</f>
        <v/>
      </c>
      <c r="BH462" s="18"/>
      <c r="BI462" s="17" t="str">
        <f>IF(O462="","",AO462-'Patient Data'!$BI$4)</f>
        <v/>
      </c>
      <c r="BK462" s="18"/>
      <c r="BL462" s="17" t="str">
        <f t="shared" si="170"/>
        <v/>
      </c>
      <c r="BM462" s="17" t="str">
        <f t="shared" si="171"/>
        <v/>
      </c>
      <c r="BN462" s="18"/>
    </row>
    <row r="463" spans="1:66" s="12" customFormat="1" ht="38.25" customHeight="1" thickBot="1">
      <c r="A463" s="47">
        <f t="shared" si="190"/>
        <v>0</v>
      </c>
      <c r="B463" s="47" t="str">
        <f t="shared" si="191"/>
        <v>2-26</v>
      </c>
      <c r="C463" s="32"/>
      <c r="D463" s="84" t="str">
        <f>$A463&amp;"-"&amp;$B463&amp;"-"&amp;TEXT(ROWS(D$5:D463),"000")</f>
        <v>0-2-26-459</v>
      </c>
      <c r="E463" s="101"/>
      <c r="F463" s="4"/>
      <c r="G463" s="4"/>
      <c r="H463" s="4"/>
      <c r="I463" s="4"/>
      <c r="J463" s="4"/>
      <c r="K463" s="102"/>
      <c r="L463" s="4"/>
      <c r="M463" s="4"/>
      <c r="N463" s="4"/>
      <c r="O463" s="4"/>
      <c r="P463" s="103"/>
      <c r="Q463" s="104"/>
      <c r="R463" s="100"/>
      <c r="S463" s="100"/>
      <c r="T463" s="65"/>
      <c r="U463" s="100"/>
      <c r="V463" s="100"/>
      <c r="W463" s="63"/>
      <c r="X463" s="63"/>
      <c r="Y463" s="63"/>
      <c r="Z463" s="63"/>
      <c r="AA463" s="65"/>
      <c r="AB463" s="65"/>
      <c r="AC463" s="65"/>
      <c r="AD463" s="65"/>
      <c r="AE463" s="65"/>
      <c r="AF463" s="100"/>
      <c r="AG463" s="100"/>
      <c r="AH463" s="65"/>
      <c r="AI463" s="57" t="str">
        <f t="shared" si="172"/>
        <v/>
      </c>
      <c r="AJ463" s="57" t="str">
        <f t="shared" si="173"/>
        <v/>
      </c>
      <c r="AK463" s="57" t="str">
        <f t="shared" si="174"/>
        <v/>
      </c>
      <c r="AL463" s="57" t="str">
        <f t="shared" si="175"/>
        <v/>
      </c>
      <c r="AM463" s="57" t="str">
        <f t="shared" si="176"/>
        <v/>
      </c>
      <c r="AN463" s="58" t="str">
        <f>IF(AM463&lt;'Patient Data'!$BG$4,"Labs complete w/in 45 minutes","")</f>
        <v/>
      </c>
      <c r="AO463" s="57" t="str">
        <f t="shared" si="177"/>
        <v/>
      </c>
      <c r="AP463" s="58" t="str">
        <f>IF(AO463&lt;'Patient Data'!$BI$4,"tPA w/in 60 minutes","")</f>
        <v/>
      </c>
      <c r="AQ463" s="58" t="str">
        <f>IF(BM463&lt;'Patient Data'!$BM$4,"tPA w/in 3 hours","")</f>
        <v/>
      </c>
      <c r="AR463" s="58" t="str">
        <f>IF(BF463&lt;'Patient Data'!$BF$4,"LSN within 3.5 hours","")</f>
        <v/>
      </c>
      <c r="AS463" s="58" t="str">
        <f t="shared" si="168"/>
        <v>-0-0-2-26-459</v>
      </c>
      <c r="AT463" s="57" t="str">
        <f t="shared" si="178"/>
        <v/>
      </c>
      <c r="AU463" s="57" t="str">
        <f t="shared" si="179"/>
        <v/>
      </c>
      <c r="AV463" s="57" t="str">
        <f t="shared" si="180"/>
        <v/>
      </c>
      <c r="AW463" s="57" t="str">
        <f t="shared" si="181"/>
        <v/>
      </c>
      <c r="AX463" s="57" t="str">
        <f t="shared" si="182"/>
        <v/>
      </c>
      <c r="AY463" s="57" t="str">
        <f t="shared" si="183"/>
        <v/>
      </c>
      <c r="AZ463" s="57" t="str">
        <f t="shared" si="184"/>
        <v/>
      </c>
      <c r="BA463" s="57" t="str">
        <f t="shared" si="185"/>
        <v/>
      </c>
      <c r="BB463" s="57" t="str">
        <f t="shared" si="186"/>
        <v/>
      </c>
      <c r="BC463" s="57" t="str">
        <f t="shared" si="187"/>
        <v/>
      </c>
      <c r="BD463" s="57" t="str">
        <f t="shared" si="188"/>
        <v/>
      </c>
      <c r="BE463" s="57" t="str">
        <f t="shared" si="189"/>
        <v/>
      </c>
      <c r="BF463" s="17" t="str">
        <f t="shared" si="169"/>
        <v/>
      </c>
      <c r="BG463" s="17" t="str">
        <f>IF(N463="","",AM463-'Patient Data'!$BG$4)</f>
        <v/>
      </c>
      <c r="BH463" s="18"/>
      <c r="BI463" s="17" t="str">
        <f>IF(O463="","",AO463-'Patient Data'!$BI$4)</f>
        <v/>
      </c>
      <c r="BK463" s="18"/>
      <c r="BL463" s="17" t="str">
        <f t="shared" si="170"/>
        <v/>
      </c>
      <c r="BM463" s="17" t="str">
        <f t="shared" si="171"/>
        <v/>
      </c>
      <c r="BN463" s="18"/>
    </row>
    <row r="464" spans="1:66" s="12" customFormat="1" ht="38.25" customHeight="1" thickBot="1">
      <c r="A464" s="47">
        <f t="shared" si="190"/>
        <v>0</v>
      </c>
      <c r="B464" s="47" t="str">
        <f t="shared" si="191"/>
        <v>2-26</v>
      </c>
      <c r="C464" s="32"/>
      <c r="D464" s="84" t="str">
        <f>$A464&amp;"-"&amp;$B464&amp;"-"&amp;TEXT(ROWS(D$5:D464),"000")</f>
        <v>0-2-26-460</v>
      </c>
      <c r="E464" s="101"/>
      <c r="F464" s="4"/>
      <c r="G464" s="4"/>
      <c r="H464" s="4"/>
      <c r="I464" s="4"/>
      <c r="J464" s="4"/>
      <c r="K464" s="102"/>
      <c r="L464" s="4"/>
      <c r="M464" s="4"/>
      <c r="N464" s="4"/>
      <c r="O464" s="4"/>
      <c r="P464" s="103"/>
      <c r="Q464" s="104"/>
      <c r="R464" s="100"/>
      <c r="S464" s="100"/>
      <c r="T464" s="65"/>
      <c r="U464" s="100"/>
      <c r="V464" s="100"/>
      <c r="W464" s="63"/>
      <c r="X464" s="63"/>
      <c r="Y464" s="63"/>
      <c r="Z464" s="63"/>
      <c r="AA464" s="65"/>
      <c r="AB464" s="65"/>
      <c r="AC464" s="65"/>
      <c r="AD464" s="65"/>
      <c r="AE464" s="65"/>
      <c r="AF464" s="100"/>
      <c r="AG464" s="100"/>
      <c r="AH464" s="65"/>
      <c r="AI464" s="57" t="str">
        <f t="shared" si="172"/>
        <v/>
      </c>
      <c r="AJ464" s="57" t="str">
        <f t="shared" si="173"/>
        <v/>
      </c>
      <c r="AK464" s="57" t="str">
        <f t="shared" si="174"/>
        <v/>
      </c>
      <c r="AL464" s="57" t="str">
        <f t="shared" si="175"/>
        <v/>
      </c>
      <c r="AM464" s="57" t="str">
        <f t="shared" si="176"/>
        <v/>
      </c>
      <c r="AN464" s="58" t="str">
        <f>IF(AM464&lt;'Patient Data'!$BG$4,"Labs complete w/in 45 minutes","")</f>
        <v/>
      </c>
      <c r="AO464" s="57" t="str">
        <f t="shared" si="177"/>
        <v/>
      </c>
      <c r="AP464" s="58" t="str">
        <f>IF(AO464&lt;'Patient Data'!$BI$4,"tPA w/in 60 minutes","")</f>
        <v/>
      </c>
      <c r="AQ464" s="58" t="str">
        <f>IF(BM464&lt;'Patient Data'!$BM$4,"tPA w/in 3 hours","")</f>
        <v/>
      </c>
      <c r="AR464" s="58" t="str">
        <f>IF(BF464&lt;'Patient Data'!$BF$4,"LSN within 3.5 hours","")</f>
        <v/>
      </c>
      <c r="AS464" s="58" t="str">
        <f t="shared" si="168"/>
        <v>-0-0-2-26-460</v>
      </c>
      <c r="AT464" s="57" t="str">
        <f t="shared" si="178"/>
        <v/>
      </c>
      <c r="AU464" s="57" t="str">
        <f t="shared" si="179"/>
        <v/>
      </c>
      <c r="AV464" s="57" t="str">
        <f t="shared" si="180"/>
        <v/>
      </c>
      <c r="AW464" s="57" t="str">
        <f t="shared" si="181"/>
        <v/>
      </c>
      <c r="AX464" s="57" t="str">
        <f t="shared" si="182"/>
        <v/>
      </c>
      <c r="AY464" s="57" t="str">
        <f t="shared" si="183"/>
        <v/>
      </c>
      <c r="AZ464" s="57" t="str">
        <f t="shared" si="184"/>
        <v/>
      </c>
      <c r="BA464" s="57" t="str">
        <f t="shared" si="185"/>
        <v/>
      </c>
      <c r="BB464" s="57" t="str">
        <f t="shared" si="186"/>
        <v/>
      </c>
      <c r="BC464" s="57" t="str">
        <f t="shared" si="187"/>
        <v/>
      </c>
      <c r="BD464" s="57" t="str">
        <f t="shared" si="188"/>
        <v/>
      </c>
      <c r="BE464" s="57" t="str">
        <f t="shared" si="189"/>
        <v/>
      </c>
      <c r="BF464" s="17" t="str">
        <f t="shared" si="169"/>
        <v/>
      </c>
      <c r="BG464" s="17" t="str">
        <f>IF(N464="","",AM464-'Patient Data'!$BG$4)</f>
        <v/>
      </c>
      <c r="BH464" s="18"/>
      <c r="BI464" s="17" t="str">
        <f>IF(O464="","",AO464-'Patient Data'!$BI$4)</f>
        <v/>
      </c>
      <c r="BK464" s="18"/>
      <c r="BL464" s="17" t="str">
        <f t="shared" si="170"/>
        <v/>
      </c>
      <c r="BM464" s="17" t="str">
        <f t="shared" si="171"/>
        <v/>
      </c>
      <c r="BN464" s="18"/>
    </row>
    <row r="465" spans="1:66" s="12" customFormat="1" ht="38.25" customHeight="1" thickBot="1">
      <c r="A465" s="47">
        <f t="shared" si="190"/>
        <v>0</v>
      </c>
      <c r="B465" s="47" t="str">
        <f t="shared" si="191"/>
        <v>2-26</v>
      </c>
      <c r="C465" s="32"/>
      <c r="D465" s="84" t="str">
        <f>$A465&amp;"-"&amp;$B465&amp;"-"&amp;TEXT(ROWS(D$5:D465),"000")</f>
        <v>0-2-26-461</v>
      </c>
      <c r="E465" s="101"/>
      <c r="F465" s="4"/>
      <c r="G465" s="4"/>
      <c r="H465" s="4"/>
      <c r="I465" s="4"/>
      <c r="J465" s="4"/>
      <c r="K465" s="102"/>
      <c r="L465" s="4"/>
      <c r="M465" s="4"/>
      <c r="N465" s="4"/>
      <c r="O465" s="4"/>
      <c r="P465" s="103"/>
      <c r="Q465" s="104"/>
      <c r="R465" s="100"/>
      <c r="S465" s="100"/>
      <c r="T465" s="65"/>
      <c r="U465" s="100"/>
      <c r="V465" s="100"/>
      <c r="W465" s="63"/>
      <c r="X465" s="63"/>
      <c r="Y465" s="63"/>
      <c r="Z465" s="63"/>
      <c r="AA465" s="65"/>
      <c r="AB465" s="65"/>
      <c r="AC465" s="65"/>
      <c r="AD465" s="65"/>
      <c r="AE465" s="65"/>
      <c r="AF465" s="100"/>
      <c r="AG465" s="100"/>
      <c r="AH465" s="65"/>
      <c r="AI465" s="57" t="str">
        <f t="shared" si="172"/>
        <v/>
      </c>
      <c r="AJ465" s="57" t="str">
        <f t="shared" si="173"/>
        <v/>
      </c>
      <c r="AK465" s="57" t="str">
        <f t="shared" si="174"/>
        <v/>
      </c>
      <c r="AL465" s="57" t="str">
        <f t="shared" si="175"/>
        <v/>
      </c>
      <c r="AM465" s="57" t="str">
        <f t="shared" si="176"/>
        <v/>
      </c>
      <c r="AN465" s="58" t="str">
        <f>IF(AM465&lt;'Patient Data'!$BG$4,"Labs complete w/in 45 minutes","")</f>
        <v/>
      </c>
      <c r="AO465" s="57" t="str">
        <f t="shared" si="177"/>
        <v/>
      </c>
      <c r="AP465" s="58" t="str">
        <f>IF(AO465&lt;'Patient Data'!$BI$4,"tPA w/in 60 minutes","")</f>
        <v/>
      </c>
      <c r="AQ465" s="58" t="str">
        <f>IF(BM465&lt;'Patient Data'!$BM$4,"tPA w/in 3 hours","")</f>
        <v/>
      </c>
      <c r="AR465" s="58" t="str">
        <f>IF(BF465&lt;'Patient Data'!$BF$4,"LSN within 3.5 hours","")</f>
        <v/>
      </c>
      <c r="AS465" s="58" t="str">
        <f t="shared" si="168"/>
        <v>-0-0-2-26-461</v>
      </c>
      <c r="AT465" s="57" t="str">
        <f t="shared" si="178"/>
        <v/>
      </c>
      <c r="AU465" s="57" t="str">
        <f t="shared" si="179"/>
        <v/>
      </c>
      <c r="AV465" s="57" t="str">
        <f t="shared" si="180"/>
        <v/>
      </c>
      <c r="AW465" s="57" t="str">
        <f t="shared" si="181"/>
        <v/>
      </c>
      <c r="AX465" s="57" t="str">
        <f t="shared" si="182"/>
        <v/>
      </c>
      <c r="AY465" s="57" t="str">
        <f t="shared" si="183"/>
        <v/>
      </c>
      <c r="AZ465" s="57" t="str">
        <f t="shared" si="184"/>
        <v/>
      </c>
      <c r="BA465" s="57" t="str">
        <f t="shared" si="185"/>
        <v/>
      </c>
      <c r="BB465" s="57" t="str">
        <f t="shared" si="186"/>
        <v/>
      </c>
      <c r="BC465" s="57" t="str">
        <f t="shared" si="187"/>
        <v/>
      </c>
      <c r="BD465" s="57" t="str">
        <f t="shared" si="188"/>
        <v/>
      </c>
      <c r="BE465" s="57" t="str">
        <f t="shared" si="189"/>
        <v/>
      </c>
      <c r="BF465" s="17" t="str">
        <f t="shared" si="169"/>
        <v/>
      </c>
      <c r="BG465" s="17" t="str">
        <f>IF(N465="","",AM465-'Patient Data'!$BG$4)</f>
        <v/>
      </c>
      <c r="BH465" s="18"/>
      <c r="BI465" s="17" t="str">
        <f>IF(O465="","",AO465-'Patient Data'!$BI$4)</f>
        <v/>
      </c>
      <c r="BK465" s="18"/>
      <c r="BL465" s="17" t="str">
        <f t="shared" si="170"/>
        <v/>
      </c>
      <c r="BM465" s="17" t="str">
        <f t="shared" si="171"/>
        <v/>
      </c>
      <c r="BN465" s="18"/>
    </row>
    <row r="466" spans="1:66" s="12" customFormat="1" ht="38.25" customHeight="1" thickBot="1">
      <c r="A466" s="47">
        <f t="shared" si="190"/>
        <v>0</v>
      </c>
      <c r="B466" s="47" t="str">
        <f t="shared" si="191"/>
        <v>2-26</v>
      </c>
      <c r="C466" s="32"/>
      <c r="D466" s="84" t="str">
        <f>$A466&amp;"-"&amp;$B466&amp;"-"&amp;TEXT(ROWS(D$5:D466),"000")</f>
        <v>0-2-26-462</v>
      </c>
      <c r="E466" s="101"/>
      <c r="F466" s="4"/>
      <c r="G466" s="4"/>
      <c r="H466" s="4"/>
      <c r="I466" s="4"/>
      <c r="J466" s="4"/>
      <c r="K466" s="102"/>
      <c r="L466" s="4"/>
      <c r="M466" s="4"/>
      <c r="N466" s="4"/>
      <c r="O466" s="4"/>
      <c r="P466" s="103"/>
      <c r="Q466" s="104"/>
      <c r="R466" s="100"/>
      <c r="S466" s="100"/>
      <c r="T466" s="65"/>
      <c r="U466" s="100"/>
      <c r="V466" s="100"/>
      <c r="W466" s="63"/>
      <c r="X466" s="63"/>
      <c r="Y466" s="63"/>
      <c r="Z466" s="63"/>
      <c r="AA466" s="65"/>
      <c r="AB466" s="65"/>
      <c r="AC466" s="65"/>
      <c r="AD466" s="65"/>
      <c r="AE466" s="65"/>
      <c r="AF466" s="100"/>
      <c r="AG466" s="100"/>
      <c r="AH466" s="65"/>
      <c r="AI466" s="57" t="str">
        <f t="shared" si="172"/>
        <v/>
      </c>
      <c r="AJ466" s="57" t="str">
        <f t="shared" si="173"/>
        <v/>
      </c>
      <c r="AK466" s="57" t="str">
        <f t="shared" si="174"/>
        <v/>
      </c>
      <c r="AL466" s="57" t="str">
        <f t="shared" si="175"/>
        <v/>
      </c>
      <c r="AM466" s="57" t="str">
        <f t="shared" si="176"/>
        <v/>
      </c>
      <c r="AN466" s="58" t="str">
        <f>IF(AM466&lt;'Patient Data'!$BG$4,"Labs complete w/in 45 minutes","")</f>
        <v/>
      </c>
      <c r="AO466" s="57" t="str">
        <f t="shared" si="177"/>
        <v/>
      </c>
      <c r="AP466" s="58" t="str">
        <f>IF(AO466&lt;'Patient Data'!$BI$4,"tPA w/in 60 minutes","")</f>
        <v/>
      </c>
      <c r="AQ466" s="58" t="str">
        <f>IF(BM466&lt;'Patient Data'!$BM$4,"tPA w/in 3 hours","")</f>
        <v/>
      </c>
      <c r="AR466" s="58" t="str">
        <f>IF(BF466&lt;'Patient Data'!$BF$4,"LSN within 3.5 hours","")</f>
        <v/>
      </c>
      <c r="AS466" s="58" t="str">
        <f t="shared" si="168"/>
        <v>-0-0-2-26-462</v>
      </c>
      <c r="AT466" s="57" t="str">
        <f t="shared" si="178"/>
        <v/>
      </c>
      <c r="AU466" s="57" t="str">
        <f t="shared" si="179"/>
        <v/>
      </c>
      <c r="AV466" s="57" t="str">
        <f t="shared" si="180"/>
        <v/>
      </c>
      <c r="AW466" s="57" t="str">
        <f t="shared" si="181"/>
        <v/>
      </c>
      <c r="AX466" s="57" t="str">
        <f t="shared" si="182"/>
        <v/>
      </c>
      <c r="AY466" s="57" t="str">
        <f t="shared" si="183"/>
        <v/>
      </c>
      <c r="AZ466" s="57" t="str">
        <f t="shared" si="184"/>
        <v/>
      </c>
      <c r="BA466" s="57" t="str">
        <f t="shared" si="185"/>
        <v/>
      </c>
      <c r="BB466" s="57" t="str">
        <f t="shared" si="186"/>
        <v/>
      </c>
      <c r="BC466" s="57" t="str">
        <f t="shared" si="187"/>
        <v/>
      </c>
      <c r="BD466" s="57" t="str">
        <f t="shared" si="188"/>
        <v/>
      </c>
      <c r="BE466" s="57" t="str">
        <f t="shared" si="189"/>
        <v/>
      </c>
      <c r="BF466" s="17" t="str">
        <f t="shared" si="169"/>
        <v/>
      </c>
      <c r="BG466" s="17" t="str">
        <f>IF(N466="","",AM466-'Patient Data'!$BG$4)</f>
        <v/>
      </c>
      <c r="BH466" s="18"/>
      <c r="BI466" s="17" t="str">
        <f>IF(O466="","",AO466-'Patient Data'!$BI$4)</f>
        <v/>
      </c>
      <c r="BK466" s="18"/>
      <c r="BL466" s="17" t="str">
        <f t="shared" si="170"/>
        <v/>
      </c>
      <c r="BM466" s="17" t="str">
        <f t="shared" si="171"/>
        <v/>
      </c>
      <c r="BN466" s="18"/>
    </row>
    <row r="467" spans="1:66" s="12" customFormat="1" ht="38.25" customHeight="1" thickBot="1">
      <c r="A467" s="47">
        <f t="shared" si="190"/>
        <v>0</v>
      </c>
      <c r="B467" s="47" t="str">
        <f t="shared" si="191"/>
        <v>2-26</v>
      </c>
      <c r="C467" s="32"/>
      <c r="D467" s="84" t="str">
        <f>$A467&amp;"-"&amp;$B467&amp;"-"&amp;TEXT(ROWS(D$5:D467),"000")</f>
        <v>0-2-26-463</v>
      </c>
      <c r="E467" s="101"/>
      <c r="F467" s="4"/>
      <c r="G467" s="4"/>
      <c r="H467" s="4"/>
      <c r="I467" s="4"/>
      <c r="J467" s="4"/>
      <c r="K467" s="102"/>
      <c r="L467" s="4"/>
      <c r="M467" s="4"/>
      <c r="N467" s="4"/>
      <c r="O467" s="4"/>
      <c r="P467" s="103"/>
      <c r="Q467" s="104"/>
      <c r="R467" s="100"/>
      <c r="S467" s="100"/>
      <c r="T467" s="65"/>
      <c r="U467" s="100"/>
      <c r="V467" s="100"/>
      <c r="W467" s="63"/>
      <c r="X467" s="63"/>
      <c r="Y467" s="63"/>
      <c r="Z467" s="63"/>
      <c r="AA467" s="65"/>
      <c r="AB467" s="65"/>
      <c r="AC467" s="65"/>
      <c r="AD467" s="65"/>
      <c r="AE467" s="65"/>
      <c r="AF467" s="100"/>
      <c r="AG467" s="100"/>
      <c r="AH467" s="65"/>
      <c r="AI467" s="57" t="str">
        <f t="shared" si="172"/>
        <v/>
      </c>
      <c r="AJ467" s="57" t="str">
        <f t="shared" si="173"/>
        <v/>
      </c>
      <c r="AK467" s="57" t="str">
        <f t="shared" si="174"/>
        <v/>
      </c>
      <c r="AL467" s="57" t="str">
        <f t="shared" si="175"/>
        <v/>
      </c>
      <c r="AM467" s="57" t="str">
        <f t="shared" si="176"/>
        <v/>
      </c>
      <c r="AN467" s="58" t="str">
        <f>IF(AM467&lt;'Patient Data'!$BG$4,"Labs complete w/in 45 minutes","")</f>
        <v/>
      </c>
      <c r="AO467" s="57" t="str">
        <f t="shared" si="177"/>
        <v/>
      </c>
      <c r="AP467" s="58" t="str">
        <f>IF(AO467&lt;'Patient Data'!$BI$4,"tPA w/in 60 minutes","")</f>
        <v/>
      </c>
      <c r="AQ467" s="58" t="str">
        <f>IF(BM467&lt;'Patient Data'!$BM$4,"tPA w/in 3 hours","")</f>
        <v/>
      </c>
      <c r="AR467" s="58" t="str">
        <f>IF(BF467&lt;'Patient Data'!$BF$4,"LSN within 3.5 hours","")</f>
        <v/>
      </c>
      <c r="AS467" s="58" t="str">
        <f t="shared" si="168"/>
        <v>-0-0-2-26-463</v>
      </c>
      <c r="AT467" s="57" t="str">
        <f t="shared" si="178"/>
        <v/>
      </c>
      <c r="AU467" s="57" t="str">
        <f t="shared" si="179"/>
        <v/>
      </c>
      <c r="AV467" s="57" t="str">
        <f t="shared" si="180"/>
        <v/>
      </c>
      <c r="AW467" s="57" t="str">
        <f t="shared" si="181"/>
        <v/>
      </c>
      <c r="AX467" s="57" t="str">
        <f t="shared" si="182"/>
        <v/>
      </c>
      <c r="AY467" s="57" t="str">
        <f t="shared" si="183"/>
        <v/>
      </c>
      <c r="AZ467" s="57" t="str">
        <f t="shared" si="184"/>
        <v/>
      </c>
      <c r="BA467" s="57" t="str">
        <f t="shared" si="185"/>
        <v/>
      </c>
      <c r="BB467" s="57" t="str">
        <f t="shared" si="186"/>
        <v/>
      </c>
      <c r="BC467" s="57" t="str">
        <f t="shared" si="187"/>
        <v/>
      </c>
      <c r="BD467" s="57" t="str">
        <f t="shared" si="188"/>
        <v/>
      </c>
      <c r="BE467" s="57" t="str">
        <f t="shared" si="189"/>
        <v/>
      </c>
      <c r="BF467" s="17" t="str">
        <f t="shared" si="169"/>
        <v/>
      </c>
      <c r="BG467" s="17" t="str">
        <f>IF(N467="","",AM467-'Patient Data'!$BG$4)</f>
        <v/>
      </c>
      <c r="BH467" s="18"/>
      <c r="BI467" s="17" t="str">
        <f>IF(O467="","",AO467-'Patient Data'!$BI$4)</f>
        <v/>
      </c>
      <c r="BK467" s="18"/>
      <c r="BL467" s="17" t="str">
        <f t="shared" si="170"/>
        <v/>
      </c>
      <c r="BM467" s="17" t="str">
        <f t="shared" si="171"/>
        <v/>
      </c>
      <c r="BN467" s="18"/>
    </row>
    <row r="468" spans="1:66" s="12" customFormat="1" ht="38.25" customHeight="1" thickBot="1">
      <c r="A468" s="47">
        <f t="shared" si="190"/>
        <v>0</v>
      </c>
      <c r="B468" s="47" t="str">
        <f t="shared" si="191"/>
        <v>2-26</v>
      </c>
      <c r="C468" s="32"/>
      <c r="D468" s="84" t="str">
        <f>$A468&amp;"-"&amp;$B468&amp;"-"&amp;TEXT(ROWS(D$5:D468),"000")</f>
        <v>0-2-26-464</v>
      </c>
      <c r="E468" s="101"/>
      <c r="F468" s="4"/>
      <c r="G468" s="4"/>
      <c r="H468" s="4"/>
      <c r="I468" s="4"/>
      <c r="J468" s="4"/>
      <c r="K468" s="102"/>
      <c r="L468" s="4"/>
      <c r="M468" s="4"/>
      <c r="N468" s="4"/>
      <c r="O468" s="4"/>
      <c r="P468" s="103"/>
      <c r="Q468" s="104"/>
      <c r="R468" s="100"/>
      <c r="S468" s="100"/>
      <c r="T468" s="65"/>
      <c r="U468" s="100"/>
      <c r="V468" s="100"/>
      <c r="W468" s="63"/>
      <c r="X468" s="63"/>
      <c r="Y468" s="63"/>
      <c r="Z468" s="63"/>
      <c r="AA468" s="65"/>
      <c r="AB468" s="65"/>
      <c r="AC468" s="65"/>
      <c r="AD468" s="65"/>
      <c r="AE468" s="65"/>
      <c r="AF468" s="100"/>
      <c r="AG468" s="100"/>
      <c r="AH468" s="65"/>
      <c r="AI468" s="57" t="str">
        <f t="shared" si="172"/>
        <v/>
      </c>
      <c r="AJ468" s="57" t="str">
        <f t="shared" si="173"/>
        <v/>
      </c>
      <c r="AK468" s="57" t="str">
        <f t="shared" si="174"/>
        <v/>
      </c>
      <c r="AL468" s="57" t="str">
        <f t="shared" si="175"/>
        <v/>
      </c>
      <c r="AM468" s="57" t="str">
        <f t="shared" si="176"/>
        <v/>
      </c>
      <c r="AN468" s="58" t="str">
        <f>IF(AM468&lt;'Patient Data'!$BG$4,"Labs complete w/in 45 minutes","")</f>
        <v/>
      </c>
      <c r="AO468" s="57" t="str">
        <f t="shared" si="177"/>
        <v/>
      </c>
      <c r="AP468" s="58" t="str">
        <f>IF(AO468&lt;'Patient Data'!$BI$4,"tPA w/in 60 minutes","")</f>
        <v/>
      </c>
      <c r="AQ468" s="58" t="str">
        <f>IF(BM468&lt;'Patient Data'!$BM$4,"tPA w/in 3 hours","")</f>
        <v/>
      </c>
      <c r="AR468" s="58" t="str">
        <f>IF(BF468&lt;'Patient Data'!$BF$4,"LSN within 3.5 hours","")</f>
        <v/>
      </c>
      <c r="AS468" s="58" t="str">
        <f t="shared" si="168"/>
        <v>-0-0-2-26-464</v>
      </c>
      <c r="AT468" s="57" t="str">
        <f t="shared" si="178"/>
        <v/>
      </c>
      <c r="AU468" s="57" t="str">
        <f t="shared" si="179"/>
        <v/>
      </c>
      <c r="AV468" s="57" t="str">
        <f t="shared" si="180"/>
        <v/>
      </c>
      <c r="AW468" s="57" t="str">
        <f t="shared" si="181"/>
        <v/>
      </c>
      <c r="AX468" s="57" t="str">
        <f t="shared" si="182"/>
        <v/>
      </c>
      <c r="AY468" s="57" t="str">
        <f t="shared" si="183"/>
        <v/>
      </c>
      <c r="AZ468" s="57" t="str">
        <f t="shared" si="184"/>
        <v/>
      </c>
      <c r="BA468" s="57" t="str">
        <f t="shared" si="185"/>
        <v/>
      </c>
      <c r="BB468" s="57" t="str">
        <f t="shared" si="186"/>
        <v/>
      </c>
      <c r="BC468" s="57" t="str">
        <f t="shared" si="187"/>
        <v/>
      </c>
      <c r="BD468" s="57" t="str">
        <f t="shared" si="188"/>
        <v/>
      </c>
      <c r="BE468" s="57" t="str">
        <f t="shared" si="189"/>
        <v/>
      </c>
      <c r="BF468" s="17" t="str">
        <f t="shared" si="169"/>
        <v/>
      </c>
      <c r="BG468" s="17" t="str">
        <f>IF(N468="","",AM468-'Patient Data'!$BG$4)</f>
        <v/>
      </c>
      <c r="BH468" s="18"/>
      <c r="BI468" s="17" t="str">
        <f>IF(O468="","",AO468-'Patient Data'!$BI$4)</f>
        <v/>
      </c>
      <c r="BK468" s="18"/>
      <c r="BL468" s="17" t="str">
        <f t="shared" si="170"/>
        <v/>
      </c>
      <c r="BM468" s="17" t="str">
        <f t="shared" si="171"/>
        <v/>
      </c>
      <c r="BN468" s="18"/>
    </row>
    <row r="469" spans="1:66" s="12" customFormat="1" ht="38.25" customHeight="1" thickBot="1">
      <c r="A469" s="47">
        <f t="shared" si="190"/>
        <v>0</v>
      </c>
      <c r="B469" s="47" t="str">
        <f t="shared" si="191"/>
        <v>2-26</v>
      </c>
      <c r="C469" s="32"/>
      <c r="D469" s="84" t="str">
        <f>$A469&amp;"-"&amp;$B469&amp;"-"&amp;TEXT(ROWS(D$5:D469),"000")</f>
        <v>0-2-26-465</v>
      </c>
      <c r="E469" s="101"/>
      <c r="F469" s="4"/>
      <c r="G469" s="4"/>
      <c r="H469" s="4"/>
      <c r="I469" s="4"/>
      <c r="J469" s="4"/>
      <c r="K469" s="102"/>
      <c r="L469" s="4"/>
      <c r="M469" s="4"/>
      <c r="N469" s="4"/>
      <c r="O469" s="4"/>
      <c r="P469" s="103"/>
      <c r="Q469" s="104"/>
      <c r="R469" s="100"/>
      <c r="S469" s="100"/>
      <c r="T469" s="65"/>
      <c r="U469" s="100"/>
      <c r="V469" s="100"/>
      <c r="W469" s="63"/>
      <c r="X469" s="63"/>
      <c r="Y469" s="63"/>
      <c r="Z469" s="63"/>
      <c r="AA469" s="65"/>
      <c r="AB469" s="65"/>
      <c r="AC469" s="65"/>
      <c r="AD469" s="65"/>
      <c r="AE469" s="65"/>
      <c r="AF469" s="100"/>
      <c r="AG469" s="100"/>
      <c r="AH469" s="65"/>
      <c r="AI469" s="57" t="str">
        <f t="shared" si="172"/>
        <v/>
      </c>
      <c r="AJ469" s="57" t="str">
        <f t="shared" si="173"/>
        <v/>
      </c>
      <c r="AK469" s="57" t="str">
        <f t="shared" si="174"/>
        <v/>
      </c>
      <c r="AL469" s="57" t="str">
        <f t="shared" si="175"/>
        <v/>
      </c>
      <c r="AM469" s="57" t="str">
        <f t="shared" si="176"/>
        <v/>
      </c>
      <c r="AN469" s="58" t="str">
        <f>IF(AM469&lt;'Patient Data'!$BG$4,"Labs complete w/in 45 minutes","")</f>
        <v/>
      </c>
      <c r="AO469" s="57" t="str">
        <f t="shared" si="177"/>
        <v/>
      </c>
      <c r="AP469" s="58" t="str">
        <f>IF(AO469&lt;'Patient Data'!$BI$4,"tPA w/in 60 minutes","")</f>
        <v/>
      </c>
      <c r="AQ469" s="58" t="str">
        <f>IF(BM469&lt;'Patient Data'!$BM$4,"tPA w/in 3 hours","")</f>
        <v/>
      </c>
      <c r="AR469" s="58" t="str">
        <f>IF(BF469&lt;'Patient Data'!$BF$4,"LSN within 3.5 hours","")</f>
        <v/>
      </c>
      <c r="AS469" s="58" t="str">
        <f t="shared" si="168"/>
        <v>-0-0-2-26-465</v>
      </c>
      <c r="AT469" s="57" t="str">
        <f t="shared" si="178"/>
        <v/>
      </c>
      <c r="AU469" s="57" t="str">
        <f t="shared" si="179"/>
        <v/>
      </c>
      <c r="AV469" s="57" t="str">
        <f t="shared" si="180"/>
        <v/>
      </c>
      <c r="AW469" s="57" t="str">
        <f t="shared" si="181"/>
        <v/>
      </c>
      <c r="AX469" s="57" t="str">
        <f t="shared" si="182"/>
        <v/>
      </c>
      <c r="AY469" s="57" t="str">
        <f t="shared" si="183"/>
        <v/>
      </c>
      <c r="AZ469" s="57" t="str">
        <f t="shared" si="184"/>
        <v/>
      </c>
      <c r="BA469" s="57" t="str">
        <f t="shared" si="185"/>
        <v/>
      </c>
      <c r="BB469" s="57" t="str">
        <f t="shared" si="186"/>
        <v/>
      </c>
      <c r="BC469" s="57" t="str">
        <f t="shared" si="187"/>
        <v/>
      </c>
      <c r="BD469" s="57" t="str">
        <f t="shared" si="188"/>
        <v/>
      </c>
      <c r="BE469" s="57" t="str">
        <f t="shared" si="189"/>
        <v/>
      </c>
      <c r="BF469" s="17" t="str">
        <f t="shared" si="169"/>
        <v/>
      </c>
      <c r="BG469" s="17" t="str">
        <f>IF(N469="","",AM469-'Patient Data'!$BG$4)</f>
        <v/>
      </c>
      <c r="BH469" s="18"/>
      <c r="BI469" s="17" t="str">
        <f>IF(O469="","",AO469-'Patient Data'!$BI$4)</f>
        <v/>
      </c>
      <c r="BK469" s="18"/>
      <c r="BL469" s="17" t="str">
        <f t="shared" si="170"/>
        <v/>
      </c>
      <c r="BM469" s="17" t="str">
        <f t="shared" si="171"/>
        <v/>
      </c>
      <c r="BN469" s="18"/>
    </row>
    <row r="470" spans="1:66" s="12" customFormat="1" ht="38.25" customHeight="1" thickBot="1">
      <c r="A470" s="47">
        <f t="shared" si="190"/>
        <v>0</v>
      </c>
      <c r="B470" s="47" t="str">
        <f t="shared" si="191"/>
        <v>2-26</v>
      </c>
      <c r="C470" s="32"/>
      <c r="D470" s="84" t="str">
        <f>$A470&amp;"-"&amp;$B470&amp;"-"&amp;TEXT(ROWS(D$5:D470),"000")</f>
        <v>0-2-26-466</v>
      </c>
      <c r="E470" s="101"/>
      <c r="F470" s="4"/>
      <c r="G470" s="4"/>
      <c r="H470" s="4"/>
      <c r="I470" s="4"/>
      <c r="J470" s="4"/>
      <c r="K470" s="102"/>
      <c r="L470" s="4"/>
      <c r="M470" s="4"/>
      <c r="N470" s="4"/>
      <c r="O470" s="4"/>
      <c r="P470" s="103"/>
      <c r="Q470" s="104"/>
      <c r="R470" s="100"/>
      <c r="S470" s="100"/>
      <c r="T470" s="65"/>
      <c r="U470" s="100"/>
      <c r="V470" s="100"/>
      <c r="W470" s="63"/>
      <c r="X470" s="63"/>
      <c r="Y470" s="63"/>
      <c r="Z470" s="63"/>
      <c r="AA470" s="65"/>
      <c r="AB470" s="65"/>
      <c r="AC470" s="65"/>
      <c r="AD470" s="65"/>
      <c r="AE470" s="65"/>
      <c r="AF470" s="100"/>
      <c r="AG470" s="100"/>
      <c r="AH470" s="65"/>
      <c r="AI470" s="57" t="str">
        <f t="shared" si="172"/>
        <v/>
      </c>
      <c r="AJ470" s="57" t="str">
        <f t="shared" si="173"/>
        <v/>
      </c>
      <c r="AK470" s="57" t="str">
        <f t="shared" si="174"/>
        <v/>
      </c>
      <c r="AL470" s="57" t="str">
        <f t="shared" si="175"/>
        <v/>
      </c>
      <c r="AM470" s="57" t="str">
        <f t="shared" si="176"/>
        <v/>
      </c>
      <c r="AN470" s="58" t="str">
        <f>IF(AM470&lt;'Patient Data'!$BG$4,"Labs complete w/in 45 minutes","")</f>
        <v/>
      </c>
      <c r="AO470" s="57" t="str">
        <f t="shared" si="177"/>
        <v/>
      </c>
      <c r="AP470" s="58" t="str">
        <f>IF(AO470&lt;'Patient Data'!$BI$4,"tPA w/in 60 minutes","")</f>
        <v/>
      </c>
      <c r="AQ470" s="58" t="str">
        <f>IF(BM470&lt;'Patient Data'!$BM$4,"tPA w/in 3 hours","")</f>
        <v/>
      </c>
      <c r="AR470" s="58" t="str">
        <f>IF(BF470&lt;'Patient Data'!$BF$4,"LSN within 3.5 hours","")</f>
        <v/>
      </c>
      <c r="AS470" s="58" t="str">
        <f t="shared" si="168"/>
        <v>-0-0-2-26-466</v>
      </c>
      <c r="AT470" s="57" t="str">
        <f t="shared" si="178"/>
        <v/>
      </c>
      <c r="AU470" s="57" t="str">
        <f t="shared" si="179"/>
        <v/>
      </c>
      <c r="AV470" s="57" t="str">
        <f t="shared" si="180"/>
        <v/>
      </c>
      <c r="AW470" s="57" t="str">
        <f t="shared" si="181"/>
        <v/>
      </c>
      <c r="AX470" s="57" t="str">
        <f t="shared" si="182"/>
        <v/>
      </c>
      <c r="AY470" s="57" t="str">
        <f t="shared" si="183"/>
        <v/>
      </c>
      <c r="AZ470" s="57" t="str">
        <f t="shared" si="184"/>
        <v/>
      </c>
      <c r="BA470" s="57" t="str">
        <f t="shared" si="185"/>
        <v/>
      </c>
      <c r="BB470" s="57" t="str">
        <f t="shared" si="186"/>
        <v/>
      </c>
      <c r="BC470" s="57" t="str">
        <f t="shared" si="187"/>
        <v/>
      </c>
      <c r="BD470" s="57" t="str">
        <f t="shared" si="188"/>
        <v/>
      </c>
      <c r="BE470" s="57" t="str">
        <f t="shared" si="189"/>
        <v/>
      </c>
      <c r="BF470" s="17" t="str">
        <f t="shared" si="169"/>
        <v/>
      </c>
      <c r="BG470" s="17" t="str">
        <f>IF(N470="","",AM470-'Patient Data'!$BG$4)</f>
        <v/>
      </c>
      <c r="BH470" s="18"/>
      <c r="BI470" s="17" t="str">
        <f>IF(O470="","",AO470-'Patient Data'!$BI$4)</f>
        <v/>
      </c>
      <c r="BK470" s="18"/>
      <c r="BL470" s="17" t="str">
        <f t="shared" si="170"/>
        <v/>
      </c>
      <c r="BM470" s="17" t="str">
        <f t="shared" si="171"/>
        <v/>
      </c>
      <c r="BN470" s="18"/>
    </row>
    <row r="471" spans="1:66" s="12" customFormat="1" ht="38.25" customHeight="1" thickBot="1">
      <c r="A471" s="47">
        <f t="shared" si="190"/>
        <v>0</v>
      </c>
      <c r="B471" s="47" t="str">
        <f t="shared" si="191"/>
        <v>2-26</v>
      </c>
      <c r="C471" s="32"/>
      <c r="D471" s="84" t="str">
        <f>$A471&amp;"-"&amp;$B471&amp;"-"&amp;TEXT(ROWS(D$5:D471),"000")</f>
        <v>0-2-26-467</v>
      </c>
      <c r="E471" s="101"/>
      <c r="F471" s="4"/>
      <c r="G471" s="4"/>
      <c r="H471" s="4"/>
      <c r="I471" s="4"/>
      <c r="J471" s="4"/>
      <c r="K471" s="102"/>
      <c r="L471" s="4"/>
      <c r="M471" s="4"/>
      <c r="N471" s="4"/>
      <c r="O471" s="4"/>
      <c r="P471" s="103"/>
      <c r="Q471" s="104"/>
      <c r="R471" s="100"/>
      <c r="S471" s="100"/>
      <c r="T471" s="65"/>
      <c r="U471" s="100"/>
      <c r="V471" s="100"/>
      <c r="W471" s="63"/>
      <c r="X471" s="63"/>
      <c r="Y471" s="63"/>
      <c r="Z471" s="63"/>
      <c r="AA471" s="65"/>
      <c r="AB471" s="65"/>
      <c r="AC471" s="65"/>
      <c r="AD471" s="65"/>
      <c r="AE471" s="65"/>
      <c r="AF471" s="100"/>
      <c r="AG471" s="100"/>
      <c r="AH471" s="65"/>
      <c r="AI471" s="57" t="str">
        <f t="shared" si="172"/>
        <v/>
      </c>
      <c r="AJ471" s="57" t="str">
        <f t="shared" si="173"/>
        <v/>
      </c>
      <c r="AK471" s="57" t="str">
        <f t="shared" si="174"/>
        <v/>
      </c>
      <c r="AL471" s="57" t="str">
        <f t="shared" si="175"/>
        <v/>
      </c>
      <c r="AM471" s="57" t="str">
        <f t="shared" si="176"/>
        <v/>
      </c>
      <c r="AN471" s="58" t="str">
        <f>IF(AM471&lt;'Patient Data'!$BG$4,"Labs complete w/in 45 minutes","")</f>
        <v/>
      </c>
      <c r="AO471" s="57" t="str">
        <f t="shared" si="177"/>
        <v/>
      </c>
      <c r="AP471" s="58" t="str">
        <f>IF(AO471&lt;'Patient Data'!$BI$4,"tPA w/in 60 minutes","")</f>
        <v/>
      </c>
      <c r="AQ471" s="58" t="str">
        <f>IF(BM471&lt;'Patient Data'!$BM$4,"tPA w/in 3 hours","")</f>
        <v/>
      </c>
      <c r="AR471" s="58" t="str">
        <f>IF(BF471&lt;'Patient Data'!$BF$4,"LSN within 3.5 hours","")</f>
        <v/>
      </c>
      <c r="AS471" s="58" t="str">
        <f t="shared" si="168"/>
        <v>-0-0-2-26-467</v>
      </c>
      <c r="AT471" s="57" t="str">
        <f t="shared" si="178"/>
        <v/>
      </c>
      <c r="AU471" s="57" t="str">
        <f t="shared" si="179"/>
        <v/>
      </c>
      <c r="AV471" s="57" t="str">
        <f t="shared" si="180"/>
        <v/>
      </c>
      <c r="AW471" s="57" t="str">
        <f t="shared" si="181"/>
        <v/>
      </c>
      <c r="AX471" s="57" t="str">
        <f t="shared" si="182"/>
        <v/>
      </c>
      <c r="AY471" s="57" t="str">
        <f t="shared" si="183"/>
        <v/>
      </c>
      <c r="AZ471" s="57" t="str">
        <f t="shared" si="184"/>
        <v/>
      </c>
      <c r="BA471" s="57" t="str">
        <f t="shared" si="185"/>
        <v/>
      </c>
      <c r="BB471" s="57" t="str">
        <f t="shared" si="186"/>
        <v/>
      </c>
      <c r="BC471" s="57" t="str">
        <f t="shared" si="187"/>
        <v/>
      </c>
      <c r="BD471" s="57" t="str">
        <f t="shared" si="188"/>
        <v/>
      </c>
      <c r="BE471" s="57" t="str">
        <f t="shared" si="189"/>
        <v/>
      </c>
      <c r="BF471" s="17" t="str">
        <f t="shared" si="169"/>
        <v/>
      </c>
      <c r="BG471" s="17" t="str">
        <f>IF(N471="","",AM471-'Patient Data'!$BG$4)</f>
        <v/>
      </c>
      <c r="BH471" s="18"/>
      <c r="BI471" s="17" t="str">
        <f>IF(O471="","",AO471-'Patient Data'!$BI$4)</f>
        <v/>
      </c>
      <c r="BK471" s="18"/>
      <c r="BL471" s="17" t="str">
        <f t="shared" si="170"/>
        <v/>
      </c>
      <c r="BM471" s="17" t="str">
        <f t="shared" si="171"/>
        <v/>
      </c>
      <c r="BN471" s="18"/>
    </row>
    <row r="472" spans="1:66" s="12" customFormat="1" ht="38.25" customHeight="1" thickBot="1">
      <c r="A472" s="47">
        <f t="shared" si="190"/>
        <v>0</v>
      </c>
      <c r="B472" s="47" t="str">
        <f t="shared" si="191"/>
        <v>2-26</v>
      </c>
      <c r="C472" s="32"/>
      <c r="D472" s="84" t="str">
        <f>$A472&amp;"-"&amp;$B472&amp;"-"&amp;TEXT(ROWS(D$5:D472),"000")</f>
        <v>0-2-26-468</v>
      </c>
      <c r="E472" s="101"/>
      <c r="F472" s="4"/>
      <c r="G472" s="4"/>
      <c r="H472" s="4"/>
      <c r="I472" s="4"/>
      <c r="J472" s="4"/>
      <c r="K472" s="102"/>
      <c r="L472" s="4"/>
      <c r="M472" s="4"/>
      <c r="N472" s="4"/>
      <c r="O472" s="4"/>
      <c r="P472" s="103"/>
      <c r="Q472" s="104"/>
      <c r="R472" s="100"/>
      <c r="S472" s="100"/>
      <c r="T472" s="65"/>
      <c r="U472" s="100"/>
      <c r="V472" s="100"/>
      <c r="W472" s="63"/>
      <c r="X472" s="63"/>
      <c r="Y472" s="63"/>
      <c r="Z472" s="63"/>
      <c r="AA472" s="65"/>
      <c r="AB472" s="65"/>
      <c r="AC472" s="65"/>
      <c r="AD472" s="65"/>
      <c r="AE472" s="65"/>
      <c r="AF472" s="100"/>
      <c r="AG472" s="100"/>
      <c r="AH472" s="65"/>
      <c r="AI472" s="57" t="str">
        <f t="shared" si="172"/>
        <v/>
      </c>
      <c r="AJ472" s="57" t="str">
        <f t="shared" si="173"/>
        <v/>
      </c>
      <c r="AK472" s="57" t="str">
        <f t="shared" si="174"/>
        <v/>
      </c>
      <c r="AL472" s="57" t="str">
        <f t="shared" si="175"/>
        <v/>
      </c>
      <c r="AM472" s="57" t="str">
        <f t="shared" si="176"/>
        <v/>
      </c>
      <c r="AN472" s="58" t="str">
        <f>IF(AM472&lt;'Patient Data'!$BG$4,"Labs complete w/in 45 minutes","")</f>
        <v/>
      </c>
      <c r="AO472" s="57" t="str">
        <f t="shared" si="177"/>
        <v/>
      </c>
      <c r="AP472" s="58" t="str">
        <f>IF(AO472&lt;'Patient Data'!$BI$4,"tPA w/in 60 minutes","")</f>
        <v/>
      </c>
      <c r="AQ472" s="58" t="str">
        <f>IF(BM472&lt;'Patient Data'!$BM$4,"tPA w/in 3 hours","")</f>
        <v/>
      </c>
      <c r="AR472" s="58" t="str">
        <f>IF(BF472&lt;'Patient Data'!$BF$4,"LSN within 3.5 hours","")</f>
        <v/>
      </c>
      <c r="AS472" s="58" t="str">
        <f t="shared" si="168"/>
        <v>-0-0-2-26-468</v>
      </c>
      <c r="AT472" s="57" t="str">
        <f t="shared" si="178"/>
        <v/>
      </c>
      <c r="AU472" s="57" t="str">
        <f t="shared" si="179"/>
        <v/>
      </c>
      <c r="AV472" s="57" t="str">
        <f t="shared" si="180"/>
        <v/>
      </c>
      <c r="AW472" s="57" t="str">
        <f t="shared" si="181"/>
        <v/>
      </c>
      <c r="AX472" s="57" t="str">
        <f t="shared" si="182"/>
        <v/>
      </c>
      <c r="AY472" s="57" t="str">
        <f t="shared" si="183"/>
        <v/>
      </c>
      <c r="AZ472" s="57" t="str">
        <f t="shared" si="184"/>
        <v/>
      </c>
      <c r="BA472" s="57" t="str">
        <f t="shared" si="185"/>
        <v/>
      </c>
      <c r="BB472" s="57" t="str">
        <f t="shared" si="186"/>
        <v/>
      </c>
      <c r="BC472" s="57" t="str">
        <f t="shared" si="187"/>
        <v/>
      </c>
      <c r="BD472" s="57" t="str">
        <f t="shared" si="188"/>
        <v/>
      </c>
      <c r="BE472" s="57" t="str">
        <f t="shared" si="189"/>
        <v/>
      </c>
      <c r="BF472" s="17" t="str">
        <f t="shared" si="169"/>
        <v/>
      </c>
      <c r="BG472" s="17" t="str">
        <f>IF(N472="","",AM472-'Patient Data'!$BG$4)</f>
        <v/>
      </c>
      <c r="BH472" s="18"/>
      <c r="BI472" s="17" t="str">
        <f>IF(O472="","",AO472-'Patient Data'!$BI$4)</f>
        <v/>
      </c>
      <c r="BK472" s="18"/>
      <c r="BL472" s="17" t="str">
        <f t="shared" si="170"/>
        <v/>
      </c>
      <c r="BM472" s="17" t="str">
        <f t="shared" si="171"/>
        <v/>
      </c>
      <c r="BN472" s="18"/>
    </row>
    <row r="473" spans="1:66" s="12" customFormat="1" ht="38.25" customHeight="1" thickBot="1">
      <c r="A473" s="47">
        <f t="shared" si="190"/>
        <v>0</v>
      </c>
      <c r="B473" s="47" t="str">
        <f t="shared" si="191"/>
        <v>2-26</v>
      </c>
      <c r="C473" s="32"/>
      <c r="D473" s="84" t="str">
        <f>$A473&amp;"-"&amp;$B473&amp;"-"&amp;TEXT(ROWS(D$5:D473),"000")</f>
        <v>0-2-26-469</v>
      </c>
      <c r="E473" s="101"/>
      <c r="F473" s="4"/>
      <c r="G473" s="4"/>
      <c r="H473" s="4"/>
      <c r="I473" s="4"/>
      <c r="J473" s="4"/>
      <c r="K473" s="102"/>
      <c r="L473" s="4"/>
      <c r="M473" s="4"/>
      <c r="N473" s="4"/>
      <c r="O473" s="4"/>
      <c r="P473" s="103"/>
      <c r="Q473" s="104"/>
      <c r="R473" s="100"/>
      <c r="S473" s="100"/>
      <c r="T473" s="65"/>
      <c r="U473" s="100"/>
      <c r="V473" s="100"/>
      <c r="W473" s="63"/>
      <c r="X473" s="63"/>
      <c r="Y473" s="63"/>
      <c r="Z473" s="63"/>
      <c r="AA473" s="65"/>
      <c r="AB473" s="65"/>
      <c r="AC473" s="65"/>
      <c r="AD473" s="65"/>
      <c r="AE473" s="65"/>
      <c r="AF473" s="100"/>
      <c r="AG473" s="100"/>
      <c r="AH473" s="65"/>
      <c r="AI473" s="57" t="str">
        <f t="shared" si="172"/>
        <v/>
      </c>
      <c r="AJ473" s="57" t="str">
        <f t="shared" si="173"/>
        <v/>
      </c>
      <c r="AK473" s="57" t="str">
        <f t="shared" si="174"/>
        <v/>
      </c>
      <c r="AL473" s="57" t="str">
        <f t="shared" si="175"/>
        <v/>
      </c>
      <c r="AM473" s="57" t="str">
        <f t="shared" si="176"/>
        <v/>
      </c>
      <c r="AN473" s="58" t="str">
        <f>IF(AM473&lt;'Patient Data'!$BG$4,"Labs complete w/in 45 minutes","")</f>
        <v/>
      </c>
      <c r="AO473" s="57" t="str">
        <f t="shared" si="177"/>
        <v/>
      </c>
      <c r="AP473" s="58" t="str">
        <f>IF(AO473&lt;'Patient Data'!$BI$4,"tPA w/in 60 minutes","")</f>
        <v/>
      </c>
      <c r="AQ473" s="58" t="str">
        <f>IF(BM473&lt;'Patient Data'!$BM$4,"tPA w/in 3 hours","")</f>
        <v/>
      </c>
      <c r="AR473" s="58" t="str">
        <f>IF(BF473&lt;'Patient Data'!$BF$4,"LSN within 3.5 hours","")</f>
        <v/>
      </c>
      <c r="AS473" s="58" t="str">
        <f t="shared" si="168"/>
        <v>-0-0-2-26-469</v>
      </c>
      <c r="AT473" s="57" t="str">
        <f t="shared" si="178"/>
        <v/>
      </c>
      <c r="AU473" s="57" t="str">
        <f t="shared" si="179"/>
        <v/>
      </c>
      <c r="AV473" s="57" t="str">
        <f t="shared" si="180"/>
        <v/>
      </c>
      <c r="AW473" s="57" t="str">
        <f t="shared" si="181"/>
        <v/>
      </c>
      <c r="AX473" s="57" t="str">
        <f t="shared" si="182"/>
        <v/>
      </c>
      <c r="AY473" s="57" t="str">
        <f t="shared" si="183"/>
        <v/>
      </c>
      <c r="AZ473" s="57" t="str">
        <f t="shared" si="184"/>
        <v/>
      </c>
      <c r="BA473" s="57" t="str">
        <f t="shared" si="185"/>
        <v/>
      </c>
      <c r="BB473" s="57" t="str">
        <f t="shared" si="186"/>
        <v/>
      </c>
      <c r="BC473" s="57" t="str">
        <f t="shared" si="187"/>
        <v/>
      </c>
      <c r="BD473" s="57" t="str">
        <f t="shared" si="188"/>
        <v/>
      </c>
      <c r="BE473" s="57" t="str">
        <f t="shared" si="189"/>
        <v/>
      </c>
      <c r="BF473" s="17" t="str">
        <f t="shared" si="169"/>
        <v/>
      </c>
      <c r="BG473" s="17" t="str">
        <f>IF(N473="","",AM473-'Patient Data'!$BG$4)</f>
        <v/>
      </c>
      <c r="BH473" s="18"/>
      <c r="BI473" s="17" t="str">
        <f>IF(O473="","",AO473-'Patient Data'!$BI$4)</f>
        <v/>
      </c>
      <c r="BK473" s="18"/>
      <c r="BL473" s="17" t="str">
        <f t="shared" si="170"/>
        <v/>
      </c>
      <c r="BM473" s="17" t="str">
        <f t="shared" si="171"/>
        <v/>
      </c>
      <c r="BN473" s="18"/>
    </row>
    <row r="474" spans="1:66" s="12" customFormat="1" ht="38.25" customHeight="1" thickBot="1">
      <c r="A474" s="47">
        <f t="shared" si="190"/>
        <v>0</v>
      </c>
      <c r="B474" s="47" t="str">
        <f t="shared" si="191"/>
        <v>2-26</v>
      </c>
      <c r="C474" s="32"/>
      <c r="D474" s="84" t="str">
        <f>$A474&amp;"-"&amp;$B474&amp;"-"&amp;TEXT(ROWS(D$5:D474),"000")</f>
        <v>0-2-26-470</v>
      </c>
      <c r="E474" s="101"/>
      <c r="F474" s="4"/>
      <c r="G474" s="4"/>
      <c r="H474" s="4"/>
      <c r="I474" s="4"/>
      <c r="J474" s="4"/>
      <c r="K474" s="102"/>
      <c r="L474" s="4"/>
      <c r="M474" s="4"/>
      <c r="N474" s="4"/>
      <c r="O474" s="4"/>
      <c r="P474" s="103"/>
      <c r="Q474" s="104"/>
      <c r="R474" s="100"/>
      <c r="S474" s="100"/>
      <c r="T474" s="65"/>
      <c r="U474" s="100"/>
      <c r="V474" s="100"/>
      <c r="W474" s="63"/>
      <c r="X474" s="63"/>
      <c r="Y474" s="63"/>
      <c r="Z474" s="63"/>
      <c r="AA474" s="65"/>
      <c r="AB474" s="65"/>
      <c r="AC474" s="65"/>
      <c r="AD474" s="65"/>
      <c r="AE474" s="65"/>
      <c r="AF474" s="100"/>
      <c r="AG474" s="100"/>
      <c r="AH474" s="65"/>
      <c r="AI474" s="57" t="str">
        <f t="shared" si="172"/>
        <v/>
      </c>
      <c r="AJ474" s="57" t="str">
        <f t="shared" si="173"/>
        <v/>
      </c>
      <c r="AK474" s="57" t="str">
        <f t="shared" si="174"/>
        <v/>
      </c>
      <c r="AL474" s="57" t="str">
        <f t="shared" si="175"/>
        <v/>
      </c>
      <c r="AM474" s="57" t="str">
        <f t="shared" si="176"/>
        <v/>
      </c>
      <c r="AN474" s="58" t="str">
        <f>IF(AM474&lt;'Patient Data'!$BG$4,"Labs complete w/in 45 minutes","")</f>
        <v/>
      </c>
      <c r="AO474" s="57" t="str">
        <f t="shared" si="177"/>
        <v/>
      </c>
      <c r="AP474" s="58" t="str">
        <f>IF(AO474&lt;'Patient Data'!$BI$4,"tPA w/in 60 minutes","")</f>
        <v/>
      </c>
      <c r="AQ474" s="58" t="str">
        <f>IF(BM474&lt;'Patient Data'!$BM$4,"tPA w/in 3 hours","")</f>
        <v/>
      </c>
      <c r="AR474" s="58" t="str">
        <f>IF(BF474&lt;'Patient Data'!$BF$4,"LSN within 3.5 hours","")</f>
        <v/>
      </c>
      <c r="AS474" s="58" t="str">
        <f t="shared" si="168"/>
        <v>-0-0-2-26-470</v>
      </c>
      <c r="AT474" s="57" t="str">
        <f t="shared" si="178"/>
        <v/>
      </c>
      <c r="AU474" s="57" t="str">
        <f t="shared" si="179"/>
        <v/>
      </c>
      <c r="AV474" s="57" t="str">
        <f t="shared" si="180"/>
        <v/>
      </c>
      <c r="AW474" s="57" t="str">
        <f t="shared" si="181"/>
        <v/>
      </c>
      <c r="AX474" s="57" t="str">
        <f t="shared" si="182"/>
        <v/>
      </c>
      <c r="AY474" s="57" t="str">
        <f t="shared" si="183"/>
        <v/>
      </c>
      <c r="AZ474" s="57" t="str">
        <f t="shared" si="184"/>
        <v/>
      </c>
      <c r="BA474" s="57" t="str">
        <f t="shared" si="185"/>
        <v/>
      </c>
      <c r="BB474" s="57" t="str">
        <f t="shared" si="186"/>
        <v/>
      </c>
      <c r="BC474" s="57" t="str">
        <f t="shared" si="187"/>
        <v/>
      </c>
      <c r="BD474" s="57" t="str">
        <f t="shared" si="188"/>
        <v/>
      </c>
      <c r="BE474" s="57" t="str">
        <f t="shared" si="189"/>
        <v/>
      </c>
      <c r="BF474" s="17" t="str">
        <f t="shared" si="169"/>
        <v/>
      </c>
      <c r="BG474" s="17" t="str">
        <f>IF(N474="","",AM474-'Patient Data'!$BG$4)</f>
        <v/>
      </c>
      <c r="BH474" s="18"/>
      <c r="BI474" s="17" t="str">
        <f>IF(O474="","",AO474-'Patient Data'!$BI$4)</f>
        <v/>
      </c>
      <c r="BK474" s="18"/>
      <c r="BL474" s="17" t="str">
        <f t="shared" si="170"/>
        <v/>
      </c>
      <c r="BM474" s="17" t="str">
        <f t="shared" si="171"/>
        <v/>
      </c>
      <c r="BN474" s="18"/>
    </row>
    <row r="475" spans="1:66" s="12" customFormat="1" ht="38.25" customHeight="1" thickBot="1">
      <c r="A475" s="47">
        <f t="shared" si="190"/>
        <v>0</v>
      </c>
      <c r="B475" s="47" t="str">
        <f t="shared" si="191"/>
        <v>2-26</v>
      </c>
      <c r="C475" s="32"/>
      <c r="D475" s="84" t="str">
        <f>$A475&amp;"-"&amp;$B475&amp;"-"&amp;TEXT(ROWS(D$5:D475),"000")</f>
        <v>0-2-26-471</v>
      </c>
      <c r="E475" s="101"/>
      <c r="F475" s="4"/>
      <c r="G475" s="4"/>
      <c r="H475" s="4"/>
      <c r="I475" s="4"/>
      <c r="J475" s="4"/>
      <c r="K475" s="102"/>
      <c r="L475" s="4"/>
      <c r="M475" s="4"/>
      <c r="N475" s="4"/>
      <c r="O475" s="4"/>
      <c r="P475" s="103"/>
      <c r="Q475" s="104"/>
      <c r="R475" s="100"/>
      <c r="S475" s="100"/>
      <c r="T475" s="65"/>
      <c r="U475" s="100"/>
      <c r="V475" s="100"/>
      <c r="W475" s="63"/>
      <c r="X475" s="63"/>
      <c r="Y475" s="63"/>
      <c r="Z475" s="63"/>
      <c r="AA475" s="65"/>
      <c r="AB475" s="65"/>
      <c r="AC475" s="65"/>
      <c r="AD475" s="65"/>
      <c r="AE475" s="65"/>
      <c r="AF475" s="100"/>
      <c r="AG475" s="100"/>
      <c r="AH475" s="65"/>
      <c r="AI475" s="57" t="str">
        <f t="shared" si="172"/>
        <v/>
      </c>
      <c r="AJ475" s="57" t="str">
        <f t="shared" si="173"/>
        <v/>
      </c>
      <c r="AK475" s="57" t="str">
        <f t="shared" si="174"/>
        <v/>
      </c>
      <c r="AL475" s="57" t="str">
        <f t="shared" si="175"/>
        <v/>
      </c>
      <c r="AM475" s="57" t="str">
        <f t="shared" si="176"/>
        <v/>
      </c>
      <c r="AN475" s="58" t="str">
        <f>IF(AM475&lt;'Patient Data'!$BG$4,"Labs complete w/in 45 minutes","")</f>
        <v/>
      </c>
      <c r="AO475" s="57" t="str">
        <f t="shared" si="177"/>
        <v/>
      </c>
      <c r="AP475" s="58" t="str">
        <f>IF(AO475&lt;'Patient Data'!$BI$4,"tPA w/in 60 minutes","")</f>
        <v/>
      </c>
      <c r="AQ475" s="58" t="str">
        <f>IF(BM475&lt;'Patient Data'!$BM$4,"tPA w/in 3 hours","")</f>
        <v/>
      </c>
      <c r="AR475" s="58" t="str">
        <f>IF(BF475&lt;'Patient Data'!$BF$4,"LSN within 3.5 hours","")</f>
        <v/>
      </c>
      <c r="AS475" s="58" t="str">
        <f t="shared" si="168"/>
        <v>-0-0-2-26-471</v>
      </c>
      <c r="AT475" s="57" t="str">
        <f t="shared" si="178"/>
        <v/>
      </c>
      <c r="AU475" s="57" t="str">
        <f t="shared" si="179"/>
        <v/>
      </c>
      <c r="AV475" s="57" t="str">
        <f t="shared" si="180"/>
        <v/>
      </c>
      <c r="AW475" s="57" t="str">
        <f t="shared" si="181"/>
        <v/>
      </c>
      <c r="AX475" s="57" t="str">
        <f t="shared" si="182"/>
        <v/>
      </c>
      <c r="AY475" s="57" t="str">
        <f t="shared" si="183"/>
        <v/>
      </c>
      <c r="AZ475" s="57" t="str">
        <f t="shared" si="184"/>
        <v/>
      </c>
      <c r="BA475" s="57" t="str">
        <f t="shared" si="185"/>
        <v/>
      </c>
      <c r="BB475" s="57" t="str">
        <f t="shared" si="186"/>
        <v/>
      </c>
      <c r="BC475" s="57" t="str">
        <f t="shared" si="187"/>
        <v/>
      </c>
      <c r="BD475" s="57" t="str">
        <f t="shared" si="188"/>
        <v/>
      </c>
      <c r="BE475" s="57" t="str">
        <f t="shared" si="189"/>
        <v/>
      </c>
      <c r="BF475" s="17" t="str">
        <f t="shared" si="169"/>
        <v/>
      </c>
      <c r="BG475" s="17" t="str">
        <f>IF(N475="","",AM475-'Patient Data'!$BG$4)</f>
        <v/>
      </c>
      <c r="BH475" s="18"/>
      <c r="BI475" s="17" t="str">
        <f>IF(O475="","",AO475-'Patient Data'!$BI$4)</f>
        <v/>
      </c>
      <c r="BK475" s="18"/>
      <c r="BL475" s="17" t="str">
        <f t="shared" si="170"/>
        <v/>
      </c>
      <c r="BM475" s="17" t="str">
        <f t="shared" si="171"/>
        <v/>
      </c>
      <c r="BN475" s="18"/>
    </row>
    <row r="476" spans="1:66" s="12" customFormat="1" ht="38.25" customHeight="1" thickBot="1">
      <c r="A476" s="47">
        <f t="shared" si="190"/>
        <v>0</v>
      </c>
      <c r="B476" s="47" t="str">
        <f t="shared" si="191"/>
        <v>2-26</v>
      </c>
      <c r="C476" s="32"/>
      <c r="D476" s="84" t="str">
        <f>$A476&amp;"-"&amp;$B476&amp;"-"&amp;TEXT(ROWS(D$5:D476),"000")</f>
        <v>0-2-26-472</v>
      </c>
      <c r="E476" s="101"/>
      <c r="F476" s="4"/>
      <c r="G476" s="4"/>
      <c r="H476" s="4"/>
      <c r="I476" s="4"/>
      <c r="J476" s="4"/>
      <c r="K476" s="102"/>
      <c r="L476" s="4"/>
      <c r="M476" s="4"/>
      <c r="N476" s="4"/>
      <c r="O476" s="4"/>
      <c r="P476" s="103"/>
      <c r="Q476" s="104"/>
      <c r="R476" s="100"/>
      <c r="S476" s="100"/>
      <c r="T476" s="65"/>
      <c r="U476" s="100"/>
      <c r="V476" s="100"/>
      <c r="W476" s="63"/>
      <c r="X476" s="63"/>
      <c r="Y476" s="63"/>
      <c r="Z476" s="63"/>
      <c r="AA476" s="65"/>
      <c r="AB476" s="65"/>
      <c r="AC476" s="65"/>
      <c r="AD476" s="65"/>
      <c r="AE476" s="65"/>
      <c r="AF476" s="100"/>
      <c r="AG476" s="100"/>
      <c r="AH476" s="65"/>
      <c r="AI476" s="57" t="str">
        <f t="shared" si="172"/>
        <v/>
      </c>
      <c r="AJ476" s="57" t="str">
        <f t="shared" si="173"/>
        <v/>
      </c>
      <c r="AK476" s="57" t="str">
        <f t="shared" si="174"/>
        <v/>
      </c>
      <c r="AL476" s="57" t="str">
        <f t="shared" si="175"/>
        <v/>
      </c>
      <c r="AM476" s="57" t="str">
        <f t="shared" si="176"/>
        <v/>
      </c>
      <c r="AN476" s="58" t="str">
        <f>IF(AM476&lt;'Patient Data'!$BG$4,"Labs complete w/in 45 minutes","")</f>
        <v/>
      </c>
      <c r="AO476" s="57" t="str">
        <f t="shared" si="177"/>
        <v/>
      </c>
      <c r="AP476" s="58" t="str">
        <f>IF(AO476&lt;'Patient Data'!$BI$4,"tPA w/in 60 minutes","")</f>
        <v/>
      </c>
      <c r="AQ476" s="58" t="str">
        <f>IF(BM476&lt;'Patient Data'!$BM$4,"tPA w/in 3 hours","")</f>
        <v/>
      </c>
      <c r="AR476" s="58" t="str">
        <f>IF(BF476&lt;'Patient Data'!$BF$4,"LSN within 3.5 hours","")</f>
        <v/>
      </c>
      <c r="AS476" s="58" t="str">
        <f t="shared" si="168"/>
        <v>-0-0-2-26-472</v>
      </c>
      <c r="AT476" s="57" t="str">
        <f t="shared" si="178"/>
        <v/>
      </c>
      <c r="AU476" s="57" t="str">
        <f t="shared" si="179"/>
        <v/>
      </c>
      <c r="AV476" s="57" t="str">
        <f t="shared" si="180"/>
        <v/>
      </c>
      <c r="AW476" s="57" t="str">
        <f t="shared" si="181"/>
        <v/>
      </c>
      <c r="AX476" s="57" t="str">
        <f t="shared" si="182"/>
        <v/>
      </c>
      <c r="AY476" s="57" t="str">
        <f t="shared" si="183"/>
        <v/>
      </c>
      <c r="AZ476" s="57" t="str">
        <f t="shared" si="184"/>
        <v/>
      </c>
      <c r="BA476" s="57" t="str">
        <f t="shared" si="185"/>
        <v/>
      </c>
      <c r="BB476" s="57" t="str">
        <f t="shared" si="186"/>
        <v/>
      </c>
      <c r="BC476" s="57" t="str">
        <f t="shared" si="187"/>
        <v/>
      </c>
      <c r="BD476" s="57" t="str">
        <f t="shared" si="188"/>
        <v/>
      </c>
      <c r="BE476" s="57" t="str">
        <f t="shared" si="189"/>
        <v/>
      </c>
      <c r="BF476" s="17" t="str">
        <f t="shared" si="169"/>
        <v/>
      </c>
      <c r="BG476" s="17" t="str">
        <f>IF(N476="","",AM476-'Patient Data'!$BG$4)</f>
        <v/>
      </c>
      <c r="BH476" s="18"/>
      <c r="BI476" s="17" t="str">
        <f>IF(O476="","",AO476-'Patient Data'!$BI$4)</f>
        <v/>
      </c>
      <c r="BK476" s="18"/>
      <c r="BL476" s="17" t="str">
        <f t="shared" si="170"/>
        <v/>
      </c>
      <c r="BM476" s="17" t="str">
        <f t="shared" si="171"/>
        <v/>
      </c>
      <c r="BN476" s="18"/>
    </row>
    <row r="477" spans="1:66" s="12" customFormat="1" ht="38.25" customHeight="1" thickBot="1">
      <c r="A477" s="47">
        <f t="shared" si="190"/>
        <v>0</v>
      </c>
      <c r="B477" s="47" t="str">
        <f t="shared" si="191"/>
        <v>2-26</v>
      </c>
      <c r="C477" s="32"/>
      <c r="D477" s="84" t="str">
        <f>$A477&amp;"-"&amp;$B477&amp;"-"&amp;TEXT(ROWS(D$5:D477),"000")</f>
        <v>0-2-26-473</v>
      </c>
      <c r="E477" s="101"/>
      <c r="F477" s="4"/>
      <c r="G477" s="4"/>
      <c r="H477" s="4"/>
      <c r="I477" s="4"/>
      <c r="J477" s="4"/>
      <c r="K477" s="102"/>
      <c r="L477" s="4"/>
      <c r="M477" s="4"/>
      <c r="N477" s="4"/>
      <c r="O477" s="4"/>
      <c r="P477" s="103"/>
      <c r="Q477" s="104"/>
      <c r="R477" s="100"/>
      <c r="S477" s="100"/>
      <c r="T477" s="65"/>
      <c r="U477" s="100"/>
      <c r="V477" s="100"/>
      <c r="W477" s="63"/>
      <c r="X477" s="63"/>
      <c r="Y477" s="63"/>
      <c r="Z477" s="63"/>
      <c r="AA477" s="65"/>
      <c r="AB477" s="65"/>
      <c r="AC477" s="65"/>
      <c r="AD477" s="65"/>
      <c r="AE477" s="65"/>
      <c r="AF477" s="100"/>
      <c r="AG477" s="100"/>
      <c r="AH477" s="65"/>
      <c r="AI477" s="57" t="str">
        <f t="shared" si="172"/>
        <v/>
      </c>
      <c r="AJ477" s="57" t="str">
        <f t="shared" si="173"/>
        <v/>
      </c>
      <c r="AK477" s="57" t="str">
        <f t="shared" si="174"/>
        <v/>
      </c>
      <c r="AL477" s="57" t="str">
        <f t="shared" si="175"/>
        <v/>
      </c>
      <c r="AM477" s="57" t="str">
        <f t="shared" si="176"/>
        <v/>
      </c>
      <c r="AN477" s="58" t="str">
        <f>IF(AM477&lt;'Patient Data'!$BG$4,"Labs complete w/in 45 minutes","")</f>
        <v/>
      </c>
      <c r="AO477" s="57" t="str">
        <f t="shared" si="177"/>
        <v/>
      </c>
      <c r="AP477" s="58" t="str">
        <f>IF(AO477&lt;'Patient Data'!$BI$4,"tPA w/in 60 minutes","")</f>
        <v/>
      </c>
      <c r="AQ477" s="58" t="str">
        <f>IF(BM477&lt;'Patient Data'!$BM$4,"tPA w/in 3 hours","")</f>
        <v/>
      </c>
      <c r="AR477" s="58" t="str">
        <f>IF(BF477&lt;'Patient Data'!$BF$4,"LSN within 3.5 hours","")</f>
        <v/>
      </c>
      <c r="AS477" s="58" t="str">
        <f t="shared" si="168"/>
        <v>-0-0-2-26-473</v>
      </c>
      <c r="AT477" s="57" t="str">
        <f t="shared" si="178"/>
        <v/>
      </c>
      <c r="AU477" s="57" t="str">
        <f t="shared" si="179"/>
        <v/>
      </c>
      <c r="AV477" s="57" t="str">
        <f t="shared" si="180"/>
        <v/>
      </c>
      <c r="AW477" s="57" t="str">
        <f t="shared" si="181"/>
        <v/>
      </c>
      <c r="AX477" s="57" t="str">
        <f t="shared" si="182"/>
        <v/>
      </c>
      <c r="AY477" s="57" t="str">
        <f t="shared" si="183"/>
        <v/>
      </c>
      <c r="AZ477" s="57" t="str">
        <f t="shared" si="184"/>
        <v/>
      </c>
      <c r="BA477" s="57" t="str">
        <f t="shared" si="185"/>
        <v/>
      </c>
      <c r="BB477" s="57" t="str">
        <f t="shared" si="186"/>
        <v/>
      </c>
      <c r="BC477" s="57" t="str">
        <f t="shared" si="187"/>
        <v/>
      </c>
      <c r="BD477" s="57" t="str">
        <f t="shared" si="188"/>
        <v/>
      </c>
      <c r="BE477" s="57" t="str">
        <f t="shared" si="189"/>
        <v/>
      </c>
      <c r="BF477" s="17" t="str">
        <f t="shared" si="169"/>
        <v/>
      </c>
      <c r="BG477" s="17" t="str">
        <f>IF(N477="","",AM477-'Patient Data'!$BG$4)</f>
        <v/>
      </c>
      <c r="BH477" s="18"/>
      <c r="BI477" s="17" t="str">
        <f>IF(O477="","",AO477-'Patient Data'!$BI$4)</f>
        <v/>
      </c>
      <c r="BK477" s="18"/>
      <c r="BL477" s="17" t="str">
        <f t="shared" si="170"/>
        <v/>
      </c>
      <c r="BM477" s="17" t="str">
        <f t="shared" si="171"/>
        <v/>
      </c>
      <c r="BN477" s="18"/>
    </row>
    <row r="478" spans="1:66" s="12" customFormat="1" ht="38.25" customHeight="1" thickBot="1">
      <c r="A478" s="47">
        <f t="shared" si="190"/>
        <v>0</v>
      </c>
      <c r="B478" s="47" t="str">
        <f t="shared" si="191"/>
        <v>2-26</v>
      </c>
      <c r="C478" s="32"/>
      <c r="D478" s="84" t="str">
        <f>$A478&amp;"-"&amp;$B478&amp;"-"&amp;TEXT(ROWS(D$5:D478),"000")</f>
        <v>0-2-26-474</v>
      </c>
      <c r="E478" s="101"/>
      <c r="F478" s="4"/>
      <c r="G478" s="4"/>
      <c r="H478" s="4"/>
      <c r="I478" s="4"/>
      <c r="J478" s="4"/>
      <c r="K478" s="102"/>
      <c r="L478" s="4"/>
      <c r="M478" s="4"/>
      <c r="N478" s="4"/>
      <c r="O478" s="4"/>
      <c r="P478" s="103"/>
      <c r="Q478" s="104"/>
      <c r="R478" s="100"/>
      <c r="S478" s="100"/>
      <c r="T478" s="65"/>
      <c r="U478" s="100"/>
      <c r="V478" s="100"/>
      <c r="W478" s="63"/>
      <c r="X478" s="63"/>
      <c r="Y478" s="63"/>
      <c r="Z478" s="63"/>
      <c r="AA478" s="65"/>
      <c r="AB478" s="65"/>
      <c r="AC478" s="65"/>
      <c r="AD478" s="65"/>
      <c r="AE478" s="65"/>
      <c r="AF478" s="100"/>
      <c r="AG478" s="100"/>
      <c r="AH478" s="65"/>
      <c r="AI478" s="57" t="str">
        <f t="shared" si="172"/>
        <v/>
      </c>
      <c r="AJ478" s="57" t="str">
        <f t="shared" si="173"/>
        <v/>
      </c>
      <c r="AK478" s="57" t="str">
        <f t="shared" si="174"/>
        <v/>
      </c>
      <c r="AL478" s="57" t="str">
        <f t="shared" si="175"/>
        <v/>
      </c>
      <c r="AM478" s="57" t="str">
        <f t="shared" si="176"/>
        <v/>
      </c>
      <c r="AN478" s="58" t="str">
        <f>IF(AM478&lt;'Patient Data'!$BG$4,"Labs complete w/in 45 minutes","")</f>
        <v/>
      </c>
      <c r="AO478" s="57" t="str">
        <f t="shared" si="177"/>
        <v/>
      </c>
      <c r="AP478" s="58" t="str">
        <f>IF(AO478&lt;'Patient Data'!$BI$4,"tPA w/in 60 minutes","")</f>
        <v/>
      </c>
      <c r="AQ478" s="58" t="str">
        <f>IF(BM478&lt;'Patient Data'!$BM$4,"tPA w/in 3 hours","")</f>
        <v/>
      </c>
      <c r="AR478" s="58" t="str">
        <f>IF(BF478&lt;'Patient Data'!$BF$4,"LSN within 3.5 hours","")</f>
        <v/>
      </c>
      <c r="AS478" s="58" t="str">
        <f t="shared" si="168"/>
        <v>-0-0-2-26-474</v>
      </c>
      <c r="AT478" s="57" t="str">
        <f t="shared" si="178"/>
        <v/>
      </c>
      <c r="AU478" s="57" t="str">
        <f t="shared" si="179"/>
        <v/>
      </c>
      <c r="AV478" s="57" t="str">
        <f t="shared" si="180"/>
        <v/>
      </c>
      <c r="AW478" s="57" t="str">
        <f t="shared" si="181"/>
        <v/>
      </c>
      <c r="AX478" s="57" t="str">
        <f t="shared" si="182"/>
        <v/>
      </c>
      <c r="AY478" s="57" t="str">
        <f t="shared" si="183"/>
        <v/>
      </c>
      <c r="AZ478" s="57" t="str">
        <f t="shared" si="184"/>
        <v/>
      </c>
      <c r="BA478" s="57" t="str">
        <f t="shared" si="185"/>
        <v/>
      </c>
      <c r="BB478" s="57" t="str">
        <f t="shared" si="186"/>
        <v/>
      </c>
      <c r="BC478" s="57" t="str">
        <f t="shared" si="187"/>
        <v/>
      </c>
      <c r="BD478" s="57" t="str">
        <f t="shared" si="188"/>
        <v/>
      </c>
      <c r="BE478" s="57" t="str">
        <f t="shared" si="189"/>
        <v/>
      </c>
      <c r="BF478" s="17" t="str">
        <f t="shared" si="169"/>
        <v/>
      </c>
      <c r="BG478" s="17" t="str">
        <f>IF(N478="","",AM478-'Patient Data'!$BG$4)</f>
        <v/>
      </c>
      <c r="BH478" s="18"/>
      <c r="BI478" s="17" t="str">
        <f>IF(O478="","",AO478-'Patient Data'!$BI$4)</f>
        <v/>
      </c>
      <c r="BK478" s="18"/>
      <c r="BL478" s="17" t="str">
        <f t="shared" si="170"/>
        <v/>
      </c>
      <c r="BM478" s="17" t="str">
        <f t="shared" si="171"/>
        <v/>
      </c>
      <c r="BN478" s="18"/>
    </row>
    <row r="479" spans="1:66" s="12" customFormat="1" ht="38.25" customHeight="1" thickBot="1">
      <c r="A479" s="47">
        <f t="shared" si="190"/>
        <v>0</v>
      </c>
      <c r="B479" s="47" t="str">
        <f t="shared" si="191"/>
        <v>2-26</v>
      </c>
      <c r="C479" s="32"/>
      <c r="D479" s="84" t="str">
        <f>$A479&amp;"-"&amp;$B479&amp;"-"&amp;TEXT(ROWS(D$5:D479),"000")</f>
        <v>0-2-26-475</v>
      </c>
      <c r="E479" s="101"/>
      <c r="F479" s="4"/>
      <c r="G479" s="4"/>
      <c r="H479" s="4"/>
      <c r="I479" s="4"/>
      <c r="J479" s="4"/>
      <c r="K479" s="102"/>
      <c r="L479" s="4"/>
      <c r="M479" s="4"/>
      <c r="N479" s="4"/>
      <c r="O479" s="4"/>
      <c r="P479" s="103"/>
      <c r="Q479" s="104"/>
      <c r="R479" s="100"/>
      <c r="S479" s="100"/>
      <c r="T479" s="65"/>
      <c r="U479" s="100"/>
      <c r="V479" s="100"/>
      <c r="W479" s="63"/>
      <c r="X479" s="63"/>
      <c r="Y479" s="63"/>
      <c r="Z479" s="63"/>
      <c r="AA479" s="65"/>
      <c r="AB479" s="65"/>
      <c r="AC479" s="65"/>
      <c r="AD479" s="65"/>
      <c r="AE479" s="65"/>
      <c r="AF479" s="100"/>
      <c r="AG479" s="100"/>
      <c r="AH479" s="65"/>
      <c r="AI479" s="57" t="str">
        <f t="shared" si="172"/>
        <v/>
      </c>
      <c r="AJ479" s="57" t="str">
        <f t="shared" si="173"/>
        <v/>
      </c>
      <c r="AK479" s="57" t="str">
        <f t="shared" si="174"/>
        <v/>
      </c>
      <c r="AL479" s="57" t="str">
        <f t="shared" si="175"/>
        <v/>
      </c>
      <c r="AM479" s="57" t="str">
        <f t="shared" si="176"/>
        <v/>
      </c>
      <c r="AN479" s="58" t="str">
        <f>IF(AM479&lt;'Patient Data'!$BG$4,"Labs complete w/in 45 minutes","")</f>
        <v/>
      </c>
      <c r="AO479" s="57" t="str">
        <f t="shared" si="177"/>
        <v/>
      </c>
      <c r="AP479" s="58" t="str">
        <f>IF(AO479&lt;'Patient Data'!$BI$4,"tPA w/in 60 minutes","")</f>
        <v/>
      </c>
      <c r="AQ479" s="58" t="str">
        <f>IF(BM479&lt;'Patient Data'!$BM$4,"tPA w/in 3 hours","")</f>
        <v/>
      </c>
      <c r="AR479" s="58" t="str">
        <f>IF(BF479&lt;'Patient Data'!$BF$4,"LSN within 3.5 hours","")</f>
        <v/>
      </c>
      <c r="AS479" s="58" t="str">
        <f t="shared" si="168"/>
        <v>-0-0-2-26-475</v>
      </c>
      <c r="AT479" s="57" t="str">
        <f t="shared" si="178"/>
        <v/>
      </c>
      <c r="AU479" s="57" t="str">
        <f t="shared" si="179"/>
        <v/>
      </c>
      <c r="AV479" s="57" t="str">
        <f t="shared" si="180"/>
        <v/>
      </c>
      <c r="AW479" s="57" t="str">
        <f t="shared" si="181"/>
        <v/>
      </c>
      <c r="AX479" s="57" t="str">
        <f t="shared" si="182"/>
        <v/>
      </c>
      <c r="AY479" s="57" t="str">
        <f t="shared" si="183"/>
        <v/>
      </c>
      <c r="AZ479" s="57" t="str">
        <f t="shared" si="184"/>
        <v/>
      </c>
      <c r="BA479" s="57" t="str">
        <f t="shared" si="185"/>
        <v/>
      </c>
      <c r="BB479" s="57" t="str">
        <f t="shared" si="186"/>
        <v/>
      </c>
      <c r="BC479" s="57" t="str">
        <f t="shared" si="187"/>
        <v/>
      </c>
      <c r="BD479" s="57" t="str">
        <f t="shared" si="188"/>
        <v/>
      </c>
      <c r="BE479" s="57" t="str">
        <f t="shared" si="189"/>
        <v/>
      </c>
      <c r="BF479" s="17" t="str">
        <f t="shared" si="169"/>
        <v/>
      </c>
      <c r="BG479" s="17" t="str">
        <f>IF(N479="","",AM479-'Patient Data'!$BG$4)</f>
        <v/>
      </c>
      <c r="BH479" s="18"/>
      <c r="BI479" s="17" t="str">
        <f>IF(O479="","",AO479-'Patient Data'!$BI$4)</f>
        <v/>
      </c>
      <c r="BK479" s="18"/>
      <c r="BL479" s="17" t="str">
        <f t="shared" si="170"/>
        <v/>
      </c>
      <c r="BM479" s="17" t="str">
        <f t="shared" si="171"/>
        <v/>
      </c>
      <c r="BN479" s="18"/>
    </row>
    <row r="480" spans="1:66" s="12" customFormat="1" ht="38.25" customHeight="1" thickBot="1">
      <c r="A480" s="47">
        <f t="shared" si="190"/>
        <v>0</v>
      </c>
      <c r="B480" s="47" t="str">
        <f t="shared" si="191"/>
        <v>2-26</v>
      </c>
      <c r="C480" s="32"/>
      <c r="D480" s="84" t="str">
        <f>$A480&amp;"-"&amp;$B480&amp;"-"&amp;TEXT(ROWS(D$5:D480),"000")</f>
        <v>0-2-26-476</v>
      </c>
      <c r="E480" s="101"/>
      <c r="F480" s="4"/>
      <c r="G480" s="4"/>
      <c r="H480" s="4"/>
      <c r="I480" s="4"/>
      <c r="J480" s="4"/>
      <c r="K480" s="102"/>
      <c r="L480" s="4"/>
      <c r="M480" s="4"/>
      <c r="N480" s="4"/>
      <c r="O480" s="4"/>
      <c r="P480" s="103"/>
      <c r="Q480" s="104"/>
      <c r="R480" s="100"/>
      <c r="S480" s="100"/>
      <c r="T480" s="65"/>
      <c r="U480" s="100"/>
      <c r="V480" s="100"/>
      <c r="W480" s="63"/>
      <c r="X480" s="63"/>
      <c r="Y480" s="63"/>
      <c r="Z480" s="63"/>
      <c r="AA480" s="65"/>
      <c r="AB480" s="65"/>
      <c r="AC480" s="65"/>
      <c r="AD480" s="65"/>
      <c r="AE480" s="65"/>
      <c r="AF480" s="100"/>
      <c r="AG480" s="100"/>
      <c r="AH480" s="65"/>
      <c r="AI480" s="57" t="str">
        <f t="shared" si="172"/>
        <v/>
      </c>
      <c r="AJ480" s="57" t="str">
        <f t="shared" si="173"/>
        <v/>
      </c>
      <c r="AK480" s="57" t="str">
        <f t="shared" si="174"/>
        <v/>
      </c>
      <c r="AL480" s="57" t="str">
        <f t="shared" si="175"/>
        <v/>
      </c>
      <c r="AM480" s="57" t="str">
        <f t="shared" si="176"/>
        <v/>
      </c>
      <c r="AN480" s="58" t="str">
        <f>IF(AM480&lt;'Patient Data'!$BG$4,"Labs complete w/in 45 minutes","")</f>
        <v/>
      </c>
      <c r="AO480" s="57" t="str">
        <f t="shared" si="177"/>
        <v/>
      </c>
      <c r="AP480" s="58" t="str">
        <f>IF(AO480&lt;'Patient Data'!$BI$4,"tPA w/in 60 minutes","")</f>
        <v/>
      </c>
      <c r="AQ480" s="58" t="str">
        <f>IF(BM480&lt;'Patient Data'!$BM$4,"tPA w/in 3 hours","")</f>
        <v/>
      </c>
      <c r="AR480" s="58" t="str">
        <f>IF(BF480&lt;'Patient Data'!$BF$4,"LSN within 3.5 hours","")</f>
        <v/>
      </c>
      <c r="AS480" s="58" t="str">
        <f t="shared" si="168"/>
        <v>-0-0-2-26-476</v>
      </c>
      <c r="AT480" s="57" t="str">
        <f t="shared" si="178"/>
        <v/>
      </c>
      <c r="AU480" s="57" t="str">
        <f t="shared" si="179"/>
        <v/>
      </c>
      <c r="AV480" s="57" t="str">
        <f t="shared" si="180"/>
        <v/>
      </c>
      <c r="AW480" s="57" t="str">
        <f t="shared" si="181"/>
        <v/>
      </c>
      <c r="AX480" s="57" t="str">
        <f t="shared" si="182"/>
        <v/>
      </c>
      <c r="AY480" s="57" t="str">
        <f t="shared" si="183"/>
        <v/>
      </c>
      <c r="AZ480" s="57" t="str">
        <f t="shared" si="184"/>
        <v/>
      </c>
      <c r="BA480" s="57" t="str">
        <f t="shared" si="185"/>
        <v/>
      </c>
      <c r="BB480" s="57" t="str">
        <f t="shared" si="186"/>
        <v/>
      </c>
      <c r="BC480" s="57" t="str">
        <f t="shared" si="187"/>
        <v/>
      </c>
      <c r="BD480" s="57" t="str">
        <f t="shared" si="188"/>
        <v/>
      </c>
      <c r="BE480" s="57" t="str">
        <f t="shared" si="189"/>
        <v/>
      </c>
      <c r="BF480" s="17" t="str">
        <f t="shared" si="169"/>
        <v/>
      </c>
      <c r="BG480" s="17" t="str">
        <f>IF(N480="","",AM480-'Patient Data'!$BG$4)</f>
        <v/>
      </c>
      <c r="BH480" s="18"/>
      <c r="BI480" s="17" t="str">
        <f>IF(O480="","",AO480-'Patient Data'!$BI$4)</f>
        <v/>
      </c>
      <c r="BK480" s="18"/>
      <c r="BL480" s="17" t="str">
        <f t="shared" si="170"/>
        <v/>
      </c>
      <c r="BM480" s="17" t="str">
        <f t="shared" si="171"/>
        <v/>
      </c>
      <c r="BN480" s="18"/>
    </row>
    <row r="481" spans="1:66" s="12" customFormat="1" ht="38.25" customHeight="1" thickBot="1">
      <c r="A481" s="47">
        <f t="shared" si="190"/>
        <v>0</v>
      </c>
      <c r="B481" s="47" t="str">
        <f t="shared" si="191"/>
        <v>2-26</v>
      </c>
      <c r="C481" s="32"/>
      <c r="D481" s="84" t="str">
        <f>$A481&amp;"-"&amp;$B481&amp;"-"&amp;TEXT(ROWS(D$5:D481),"000")</f>
        <v>0-2-26-477</v>
      </c>
      <c r="E481" s="101"/>
      <c r="F481" s="4"/>
      <c r="G481" s="4"/>
      <c r="H481" s="4"/>
      <c r="I481" s="4"/>
      <c r="J481" s="4"/>
      <c r="K481" s="102"/>
      <c r="L481" s="4"/>
      <c r="M481" s="4"/>
      <c r="N481" s="4"/>
      <c r="O481" s="4"/>
      <c r="P481" s="103"/>
      <c r="Q481" s="104"/>
      <c r="R481" s="100"/>
      <c r="S481" s="100"/>
      <c r="T481" s="65"/>
      <c r="U481" s="100"/>
      <c r="V481" s="100"/>
      <c r="W481" s="63"/>
      <c r="X481" s="63"/>
      <c r="Y481" s="63"/>
      <c r="Z481" s="63"/>
      <c r="AA481" s="65"/>
      <c r="AB481" s="65"/>
      <c r="AC481" s="65"/>
      <c r="AD481" s="65"/>
      <c r="AE481" s="65"/>
      <c r="AF481" s="100"/>
      <c r="AG481" s="100"/>
      <c r="AH481" s="65"/>
      <c r="AI481" s="57" t="str">
        <f t="shared" si="172"/>
        <v/>
      </c>
      <c r="AJ481" s="57" t="str">
        <f t="shared" si="173"/>
        <v/>
      </c>
      <c r="AK481" s="57" t="str">
        <f t="shared" si="174"/>
        <v/>
      </c>
      <c r="AL481" s="57" t="str">
        <f t="shared" si="175"/>
        <v/>
      </c>
      <c r="AM481" s="57" t="str">
        <f t="shared" si="176"/>
        <v/>
      </c>
      <c r="AN481" s="58" t="str">
        <f>IF(AM481&lt;'Patient Data'!$BG$4,"Labs complete w/in 45 minutes","")</f>
        <v/>
      </c>
      <c r="AO481" s="57" t="str">
        <f t="shared" si="177"/>
        <v/>
      </c>
      <c r="AP481" s="58" t="str">
        <f>IF(AO481&lt;'Patient Data'!$BI$4,"tPA w/in 60 minutes","")</f>
        <v/>
      </c>
      <c r="AQ481" s="58" t="str">
        <f>IF(BM481&lt;'Patient Data'!$BM$4,"tPA w/in 3 hours","")</f>
        <v/>
      </c>
      <c r="AR481" s="58" t="str">
        <f>IF(BF481&lt;'Patient Data'!$BF$4,"LSN within 3.5 hours","")</f>
        <v/>
      </c>
      <c r="AS481" s="58" t="str">
        <f t="shared" si="168"/>
        <v>-0-0-2-26-477</v>
      </c>
      <c r="AT481" s="57" t="str">
        <f t="shared" si="178"/>
        <v/>
      </c>
      <c r="AU481" s="57" t="str">
        <f t="shared" si="179"/>
        <v/>
      </c>
      <c r="AV481" s="57" t="str">
        <f t="shared" si="180"/>
        <v/>
      </c>
      <c r="AW481" s="57" t="str">
        <f t="shared" si="181"/>
        <v/>
      </c>
      <c r="AX481" s="57" t="str">
        <f t="shared" si="182"/>
        <v/>
      </c>
      <c r="AY481" s="57" t="str">
        <f t="shared" si="183"/>
        <v/>
      </c>
      <c r="AZ481" s="57" t="str">
        <f t="shared" si="184"/>
        <v/>
      </c>
      <c r="BA481" s="57" t="str">
        <f t="shared" si="185"/>
        <v/>
      </c>
      <c r="BB481" s="57" t="str">
        <f t="shared" si="186"/>
        <v/>
      </c>
      <c r="BC481" s="57" t="str">
        <f t="shared" si="187"/>
        <v/>
      </c>
      <c r="BD481" s="57" t="str">
        <f t="shared" si="188"/>
        <v/>
      </c>
      <c r="BE481" s="57" t="str">
        <f t="shared" si="189"/>
        <v/>
      </c>
      <c r="BF481" s="17" t="str">
        <f t="shared" si="169"/>
        <v/>
      </c>
      <c r="BG481" s="17" t="str">
        <f>IF(N481="","",AM481-'Patient Data'!$BG$4)</f>
        <v/>
      </c>
      <c r="BH481" s="18"/>
      <c r="BI481" s="17" t="str">
        <f>IF(O481="","",AO481-'Patient Data'!$BI$4)</f>
        <v/>
      </c>
      <c r="BK481" s="18"/>
      <c r="BL481" s="17" t="str">
        <f t="shared" si="170"/>
        <v/>
      </c>
      <c r="BM481" s="17" t="str">
        <f t="shared" si="171"/>
        <v/>
      </c>
      <c r="BN481" s="18"/>
    </row>
    <row r="482" spans="1:66" s="12" customFormat="1" ht="38.25" customHeight="1" thickBot="1">
      <c r="A482" s="47">
        <f t="shared" si="190"/>
        <v>0</v>
      </c>
      <c r="B482" s="47" t="str">
        <f t="shared" si="191"/>
        <v>2-26</v>
      </c>
      <c r="C482" s="32"/>
      <c r="D482" s="84" t="str">
        <f>$A482&amp;"-"&amp;$B482&amp;"-"&amp;TEXT(ROWS(D$5:D482),"000")</f>
        <v>0-2-26-478</v>
      </c>
      <c r="E482" s="101"/>
      <c r="F482" s="4"/>
      <c r="G482" s="4"/>
      <c r="H482" s="4"/>
      <c r="I482" s="4"/>
      <c r="J482" s="4"/>
      <c r="K482" s="102"/>
      <c r="L482" s="4"/>
      <c r="M482" s="4"/>
      <c r="N482" s="4"/>
      <c r="O482" s="4"/>
      <c r="P482" s="103"/>
      <c r="Q482" s="104"/>
      <c r="R482" s="100"/>
      <c r="S482" s="100"/>
      <c r="T482" s="65"/>
      <c r="U482" s="100"/>
      <c r="V482" s="100"/>
      <c r="W482" s="63"/>
      <c r="X482" s="63"/>
      <c r="Y482" s="63"/>
      <c r="Z482" s="63"/>
      <c r="AA482" s="65"/>
      <c r="AB482" s="65"/>
      <c r="AC482" s="65"/>
      <c r="AD482" s="65"/>
      <c r="AE482" s="65"/>
      <c r="AF482" s="100"/>
      <c r="AG482" s="100"/>
      <c r="AH482" s="65"/>
      <c r="AI482" s="57" t="str">
        <f t="shared" si="172"/>
        <v/>
      </c>
      <c r="AJ482" s="57" t="str">
        <f t="shared" si="173"/>
        <v/>
      </c>
      <c r="AK482" s="57" t="str">
        <f t="shared" si="174"/>
        <v/>
      </c>
      <c r="AL482" s="57" t="str">
        <f t="shared" si="175"/>
        <v/>
      </c>
      <c r="AM482" s="57" t="str">
        <f t="shared" si="176"/>
        <v/>
      </c>
      <c r="AN482" s="58" t="str">
        <f>IF(AM482&lt;'Patient Data'!$BG$4,"Labs complete w/in 45 minutes","")</f>
        <v/>
      </c>
      <c r="AO482" s="57" t="str">
        <f t="shared" si="177"/>
        <v/>
      </c>
      <c r="AP482" s="58" t="str">
        <f>IF(AO482&lt;'Patient Data'!$BI$4,"tPA w/in 60 minutes","")</f>
        <v/>
      </c>
      <c r="AQ482" s="58" t="str">
        <f>IF(BM482&lt;'Patient Data'!$BM$4,"tPA w/in 3 hours","")</f>
        <v/>
      </c>
      <c r="AR482" s="58" t="str">
        <f>IF(BF482&lt;'Patient Data'!$BF$4,"LSN within 3.5 hours","")</f>
        <v/>
      </c>
      <c r="AS482" s="58" t="str">
        <f t="shared" si="168"/>
        <v>-0-0-2-26-478</v>
      </c>
      <c r="AT482" s="57" t="str">
        <f t="shared" si="178"/>
        <v/>
      </c>
      <c r="AU482" s="57" t="str">
        <f t="shared" si="179"/>
        <v/>
      </c>
      <c r="AV482" s="57" t="str">
        <f t="shared" si="180"/>
        <v/>
      </c>
      <c r="AW482" s="57" t="str">
        <f t="shared" si="181"/>
        <v/>
      </c>
      <c r="AX482" s="57" t="str">
        <f t="shared" si="182"/>
        <v/>
      </c>
      <c r="AY482" s="57" t="str">
        <f t="shared" si="183"/>
        <v/>
      </c>
      <c r="AZ482" s="57" t="str">
        <f t="shared" si="184"/>
        <v/>
      </c>
      <c r="BA482" s="57" t="str">
        <f t="shared" si="185"/>
        <v/>
      </c>
      <c r="BB482" s="57" t="str">
        <f t="shared" si="186"/>
        <v/>
      </c>
      <c r="BC482" s="57" t="str">
        <f t="shared" si="187"/>
        <v/>
      </c>
      <c r="BD482" s="57" t="str">
        <f t="shared" si="188"/>
        <v/>
      </c>
      <c r="BE482" s="57" t="str">
        <f t="shared" si="189"/>
        <v/>
      </c>
      <c r="BF482" s="17" t="str">
        <f t="shared" si="169"/>
        <v/>
      </c>
      <c r="BG482" s="17" t="str">
        <f>IF(N482="","",AM482-'Patient Data'!$BG$4)</f>
        <v/>
      </c>
      <c r="BH482" s="18"/>
      <c r="BI482" s="17" t="str">
        <f>IF(O482="","",AO482-'Patient Data'!$BI$4)</f>
        <v/>
      </c>
      <c r="BK482" s="18"/>
      <c r="BL482" s="17" t="str">
        <f t="shared" si="170"/>
        <v/>
      </c>
      <c r="BM482" s="17" t="str">
        <f t="shared" si="171"/>
        <v/>
      </c>
      <c r="BN482" s="18"/>
    </row>
    <row r="483" spans="1:66" s="12" customFormat="1" ht="38.25" customHeight="1" thickBot="1">
      <c r="A483" s="47">
        <f t="shared" si="190"/>
        <v>0</v>
      </c>
      <c r="B483" s="47" t="str">
        <f t="shared" si="191"/>
        <v>2-26</v>
      </c>
      <c r="C483" s="32"/>
      <c r="D483" s="84" t="str">
        <f>$A483&amp;"-"&amp;$B483&amp;"-"&amp;TEXT(ROWS(D$5:D483),"000")</f>
        <v>0-2-26-479</v>
      </c>
      <c r="E483" s="101"/>
      <c r="F483" s="4"/>
      <c r="G483" s="4"/>
      <c r="H483" s="4"/>
      <c r="I483" s="4"/>
      <c r="J483" s="4"/>
      <c r="K483" s="102"/>
      <c r="L483" s="4"/>
      <c r="M483" s="4"/>
      <c r="N483" s="4"/>
      <c r="O483" s="4"/>
      <c r="P483" s="103"/>
      <c r="Q483" s="104"/>
      <c r="R483" s="100"/>
      <c r="S483" s="100"/>
      <c r="T483" s="65"/>
      <c r="U483" s="100"/>
      <c r="V483" s="100"/>
      <c r="W483" s="63"/>
      <c r="X483" s="63"/>
      <c r="Y483" s="63"/>
      <c r="Z483" s="63"/>
      <c r="AA483" s="65"/>
      <c r="AB483" s="65"/>
      <c r="AC483" s="65"/>
      <c r="AD483" s="65"/>
      <c r="AE483" s="65"/>
      <c r="AF483" s="100"/>
      <c r="AG483" s="100"/>
      <c r="AH483" s="65"/>
      <c r="AI483" s="57" t="str">
        <f t="shared" si="172"/>
        <v/>
      </c>
      <c r="AJ483" s="57" t="str">
        <f t="shared" si="173"/>
        <v/>
      </c>
      <c r="AK483" s="57" t="str">
        <f t="shared" si="174"/>
        <v/>
      </c>
      <c r="AL483" s="57" t="str">
        <f t="shared" si="175"/>
        <v/>
      </c>
      <c r="AM483" s="57" t="str">
        <f t="shared" si="176"/>
        <v/>
      </c>
      <c r="AN483" s="58" t="str">
        <f>IF(AM483&lt;'Patient Data'!$BG$4,"Labs complete w/in 45 minutes","")</f>
        <v/>
      </c>
      <c r="AO483" s="57" t="str">
        <f t="shared" si="177"/>
        <v/>
      </c>
      <c r="AP483" s="58" t="str">
        <f>IF(AO483&lt;'Patient Data'!$BI$4,"tPA w/in 60 minutes","")</f>
        <v/>
      </c>
      <c r="AQ483" s="58" t="str">
        <f>IF(BM483&lt;'Patient Data'!$BM$4,"tPA w/in 3 hours","")</f>
        <v/>
      </c>
      <c r="AR483" s="58" t="str">
        <f>IF(BF483&lt;'Patient Data'!$BF$4,"LSN within 3.5 hours","")</f>
        <v/>
      </c>
      <c r="AS483" s="58" t="str">
        <f t="shared" si="168"/>
        <v>-0-0-2-26-479</v>
      </c>
      <c r="AT483" s="57" t="str">
        <f t="shared" si="178"/>
        <v/>
      </c>
      <c r="AU483" s="57" t="str">
        <f t="shared" si="179"/>
        <v/>
      </c>
      <c r="AV483" s="57" t="str">
        <f t="shared" si="180"/>
        <v/>
      </c>
      <c r="AW483" s="57" t="str">
        <f t="shared" si="181"/>
        <v/>
      </c>
      <c r="AX483" s="57" t="str">
        <f t="shared" si="182"/>
        <v/>
      </c>
      <c r="AY483" s="57" t="str">
        <f t="shared" si="183"/>
        <v/>
      </c>
      <c r="AZ483" s="57" t="str">
        <f t="shared" si="184"/>
        <v/>
      </c>
      <c r="BA483" s="57" t="str">
        <f t="shared" si="185"/>
        <v/>
      </c>
      <c r="BB483" s="57" t="str">
        <f t="shared" si="186"/>
        <v/>
      </c>
      <c r="BC483" s="57" t="str">
        <f t="shared" si="187"/>
        <v/>
      </c>
      <c r="BD483" s="57" t="str">
        <f t="shared" si="188"/>
        <v/>
      </c>
      <c r="BE483" s="57" t="str">
        <f t="shared" si="189"/>
        <v/>
      </c>
      <c r="BF483" s="17" t="str">
        <f t="shared" si="169"/>
        <v/>
      </c>
      <c r="BG483" s="17" t="str">
        <f>IF(N483="","",AM483-'Patient Data'!$BG$4)</f>
        <v/>
      </c>
      <c r="BH483" s="18"/>
      <c r="BI483" s="17" t="str">
        <f>IF(O483="","",AO483-'Patient Data'!$BI$4)</f>
        <v/>
      </c>
      <c r="BK483" s="18"/>
      <c r="BL483" s="17" t="str">
        <f t="shared" si="170"/>
        <v/>
      </c>
      <c r="BM483" s="17" t="str">
        <f t="shared" si="171"/>
        <v/>
      </c>
      <c r="BN483" s="18"/>
    </row>
    <row r="484" spans="1:66" s="12" customFormat="1" ht="38.25" customHeight="1" thickBot="1">
      <c r="A484" s="47">
        <f t="shared" si="190"/>
        <v>0</v>
      </c>
      <c r="B484" s="47" t="str">
        <f t="shared" si="191"/>
        <v>2-26</v>
      </c>
      <c r="C484" s="32"/>
      <c r="D484" s="84" t="str">
        <f>$A484&amp;"-"&amp;$B484&amp;"-"&amp;TEXT(ROWS(D$5:D484),"000")</f>
        <v>0-2-26-480</v>
      </c>
      <c r="E484" s="101"/>
      <c r="F484" s="4"/>
      <c r="G484" s="4"/>
      <c r="H484" s="4"/>
      <c r="I484" s="4"/>
      <c r="J484" s="4"/>
      <c r="K484" s="102"/>
      <c r="L484" s="4"/>
      <c r="M484" s="4"/>
      <c r="N484" s="4"/>
      <c r="O484" s="4"/>
      <c r="P484" s="103"/>
      <c r="Q484" s="104"/>
      <c r="R484" s="100"/>
      <c r="S484" s="100"/>
      <c r="T484" s="65"/>
      <c r="U484" s="100"/>
      <c r="V484" s="100"/>
      <c r="W484" s="63"/>
      <c r="X484" s="63"/>
      <c r="Y484" s="63"/>
      <c r="Z484" s="63"/>
      <c r="AA484" s="65"/>
      <c r="AB484" s="65"/>
      <c r="AC484" s="65"/>
      <c r="AD484" s="65"/>
      <c r="AE484" s="65"/>
      <c r="AF484" s="100"/>
      <c r="AG484" s="100"/>
      <c r="AH484" s="65"/>
      <c r="AI484" s="57" t="str">
        <f t="shared" si="172"/>
        <v/>
      </c>
      <c r="AJ484" s="57" t="str">
        <f t="shared" si="173"/>
        <v/>
      </c>
      <c r="AK484" s="57" t="str">
        <f t="shared" si="174"/>
        <v/>
      </c>
      <c r="AL484" s="57" t="str">
        <f t="shared" si="175"/>
        <v/>
      </c>
      <c r="AM484" s="57" t="str">
        <f t="shared" si="176"/>
        <v/>
      </c>
      <c r="AN484" s="58" t="str">
        <f>IF(AM484&lt;'Patient Data'!$BG$4,"Labs complete w/in 45 minutes","")</f>
        <v/>
      </c>
      <c r="AO484" s="57" t="str">
        <f t="shared" si="177"/>
        <v/>
      </c>
      <c r="AP484" s="58" t="str">
        <f>IF(AO484&lt;'Patient Data'!$BI$4,"tPA w/in 60 minutes","")</f>
        <v/>
      </c>
      <c r="AQ484" s="58" t="str">
        <f>IF(BM484&lt;'Patient Data'!$BM$4,"tPA w/in 3 hours","")</f>
        <v/>
      </c>
      <c r="AR484" s="58" t="str">
        <f>IF(BF484&lt;'Patient Data'!$BF$4,"LSN within 3.5 hours","")</f>
        <v/>
      </c>
      <c r="AS484" s="58" t="str">
        <f t="shared" si="168"/>
        <v>-0-0-2-26-480</v>
      </c>
      <c r="AT484" s="57" t="str">
        <f t="shared" si="178"/>
        <v/>
      </c>
      <c r="AU484" s="57" t="str">
        <f t="shared" si="179"/>
        <v/>
      </c>
      <c r="AV484" s="57" t="str">
        <f t="shared" si="180"/>
        <v/>
      </c>
      <c r="AW484" s="57" t="str">
        <f t="shared" si="181"/>
        <v/>
      </c>
      <c r="AX484" s="57" t="str">
        <f t="shared" si="182"/>
        <v/>
      </c>
      <c r="AY484" s="57" t="str">
        <f t="shared" si="183"/>
        <v/>
      </c>
      <c r="AZ484" s="57" t="str">
        <f t="shared" si="184"/>
        <v/>
      </c>
      <c r="BA484" s="57" t="str">
        <f t="shared" si="185"/>
        <v/>
      </c>
      <c r="BB484" s="57" t="str">
        <f t="shared" si="186"/>
        <v/>
      </c>
      <c r="BC484" s="57" t="str">
        <f t="shared" si="187"/>
        <v/>
      </c>
      <c r="BD484" s="57" t="str">
        <f t="shared" si="188"/>
        <v/>
      </c>
      <c r="BE484" s="57" t="str">
        <f t="shared" si="189"/>
        <v/>
      </c>
      <c r="BF484" s="17" t="str">
        <f t="shared" si="169"/>
        <v/>
      </c>
      <c r="BG484" s="17" t="str">
        <f>IF(N484="","",AM484-'Patient Data'!$BG$4)</f>
        <v/>
      </c>
      <c r="BH484" s="18"/>
      <c r="BI484" s="17" t="str">
        <f>IF(O484="","",AO484-'Patient Data'!$BI$4)</f>
        <v/>
      </c>
      <c r="BK484" s="18"/>
      <c r="BL484" s="17" t="str">
        <f t="shared" si="170"/>
        <v/>
      </c>
      <c r="BM484" s="17" t="str">
        <f t="shared" si="171"/>
        <v/>
      </c>
      <c r="BN484" s="18"/>
    </row>
    <row r="485" spans="1:66" s="12" customFormat="1" ht="38.25" customHeight="1" thickBot="1">
      <c r="A485" s="47">
        <f t="shared" si="190"/>
        <v>0</v>
      </c>
      <c r="B485" s="47" t="str">
        <f t="shared" si="191"/>
        <v>2-26</v>
      </c>
      <c r="C485" s="32"/>
      <c r="D485" s="84" t="str">
        <f>$A485&amp;"-"&amp;$B485&amp;"-"&amp;TEXT(ROWS(D$5:D485),"000")</f>
        <v>0-2-26-481</v>
      </c>
      <c r="E485" s="101"/>
      <c r="F485" s="4"/>
      <c r="G485" s="4"/>
      <c r="H485" s="4"/>
      <c r="I485" s="4"/>
      <c r="J485" s="4"/>
      <c r="K485" s="102"/>
      <c r="L485" s="4"/>
      <c r="M485" s="4"/>
      <c r="N485" s="4"/>
      <c r="O485" s="4"/>
      <c r="P485" s="103"/>
      <c r="Q485" s="104"/>
      <c r="R485" s="100"/>
      <c r="S485" s="100"/>
      <c r="T485" s="65"/>
      <c r="U485" s="100"/>
      <c r="V485" s="100"/>
      <c r="W485" s="63"/>
      <c r="X485" s="63"/>
      <c r="Y485" s="63"/>
      <c r="Z485" s="63"/>
      <c r="AA485" s="65"/>
      <c r="AB485" s="65"/>
      <c r="AC485" s="65"/>
      <c r="AD485" s="65"/>
      <c r="AE485" s="65"/>
      <c r="AF485" s="100"/>
      <c r="AG485" s="100"/>
      <c r="AH485" s="65"/>
      <c r="AI485" s="57" t="str">
        <f t="shared" si="172"/>
        <v/>
      </c>
      <c r="AJ485" s="57" t="str">
        <f t="shared" si="173"/>
        <v/>
      </c>
      <c r="AK485" s="57" t="str">
        <f t="shared" si="174"/>
        <v/>
      </c>
      <c r="AL485" s="57" t="str">
        <f t="shared" si="175"/>
        <v/>
      </c>
      <c r="AM485" s="57" t="str">
        <f t="shared" si="176"/>
        <v/>
      </c>
      <c r="AN485" s="58" t="str">
        <f>IF(AM485&lt;'Patient Data'!$BG$4,"Labs complete w/in 45 minutes","")</f>
        <v/>
      </c>
      <c r="AO485" s="57" t="str">
        <f t="shared" si="177"/>
        <v/>
      </c>
      <c r="AP485" s="58" t="str">
        <f>IF(AO485&lt;'Patient Data'!$BI$4,"tPA w/in 60 minutes","")</f>
        <v/>
      </c>
      <c r="AQ485" s="58" t="str">
        <f>IF(BM485&lt;'Patient Data'!$BM$4,"tPA w/in 3 hours","")</f>
        <v/>
      </c>
      <c r="AR485" s="58" t="str">
        <f>IF(BF485&lt;'Patient Data'!$BF$4,"LSN within 3.5 hours","")</f>
        <v/>
      </c>
      <c r="AS485" s="58" t="str">
        <f t="shared" si="168"/>
        <v>-0-0-2-26-481</v>
      </c>
      <c r="AT485" s="57" t="str">
        <f t="shared" si="178"/>
        <v/>
      </c>
      <c r="AU485" s="57" t="str">
        <f t="shared" si="179"/>
        <v/>
      </c>
      <c r="AV485" s="57" t="str">
        <f t="shared" si="180"/>
        <v/>
      </c>
      <c r="AW485" s="57" t="str">
        <f t="shared" si="181"/>
        <v/>
      </c>
      <c r="AX485" s="57" t="str">
        <f t="shared" si="182"/>
        <v/>
      </c>
      <c r="AY485" s="57" t="str">
        <f t="shared" si="183"/>
        <v/>
      </c>
      <c r="AZ485" s="57" t="str">
        <f t="shared" si="184"/>
        <v/>
      </c>
      <c r="BA485" s="57" t="str">
        <f t="shared" si="185"/>
        <v/>
      </c>
      <c r="BB485" s="57" t="str">
        <f t="shared" si="186"/>
        <v/>
      </c>
      <c r="BC485" s="57" t="str">
        <f t="shared" si="187"/>
        <v/>
      </c>
      <c r="BD485" s="57" t="str">
        <f t="shared" si="188"/>
        <v/>
      </c>
      <c r="BE485" s="57" t="str">
        <f t="shared" si="189"/>
        <v/>
      </c>
      <c r="BF485" s="17" t="str">
        <f t="shared" si="169"/>
        <v/>
      </c>
      <c r="BG485" s="17" t="str">
        <f>IF(N485="","",AM485-'Patient Data'!$BG$4)</f>
        <v/>
      </c>
      <c r="BH485" s="18"/>
      <c r="BI485" s="17" t="str">
        <f>IF(O485="","",AO485-'Patient Data'!$BI$4)</f>
        <v/>
      </c>
      <c r="BK485" s="18"/>
      <c r="BL485" s="17" t="str">
        <f t="shared" si="170"/>
        <v/>
      </c>
      <c r="BM485" s="17" t="str">
        <f t="shared" si="171"/>
        <v/>
      </c>
      <c r="BN485" s="18"/>
    </row>
    <row r="486" spans="1:66" s="12" customFormat="1" ht="38.25" customHeight="1" thickBot="1">
      <c r="A486" s="47">
        <f t="shared" si="190"/>
        <v>0</v>
      </c>
      <c r="B486" s="47" t="str">
        <f t="shared" si="191"/>
        <v>2-26</v>
      </c>
      <c r="C486" s="32"/>
      <c r="D486" s="84" t="str">
        <f>$A486&amp;"-"&amp;$B486&amp;"-"&amp;TEXT(ROWS(D$5:D486),"000")</f>
        <v>0-2-26-482</v>
      </c>
      <c r="E486" s="101"/>
      <c r="F486" s="4"/>
      <c r="G486" s="4"/>
      <c r="H486" s="4"/>
      <c r="I486" s="4"/>
      <c r="J486" s="4"/>
      <c r="K486" s="102"/>
      <c r="L486" s="4"/>
      <c r="M486" s="4"/>
      <c r="N486" s="4"/>
      <c r="O486" s="4"/>
      <c r="P486" s="103"/>
      <c r="Q486" s="104"/>
      <c r="R486" s="100"/>
      <c r="S486" s="100"/>
      <c r="T486" s="65"/>
      <c r="U486" s="100"/>
      <c r="V486" s="100"/>
      <c r="W486" s="63"/>
      <c r="X486" s="63"/>
      <c r="Y486" s="63"/>
      <c r="Z486" s="63"/>
      <c r="AA486" s="65"/>
      <c r="AB486" s="65"/>
      <c r="AC486" s="65"/>
      <c r="AD486" s="65"/>
      <c r="AE486" s="65"/>
      <c r="AF486" s="100"/>
      <c r="AG486" s="100"/>
      <c r="AH486" s="65"/>
      <c r="AI486" s="57" t="str">
        <f t="shared" si="172"/>
        <v/>
      </c>
      <c r="AJ486" s="57" t="str">
        <f t="shared" si="173"/>
        <v/>
      </c>
      <c r="AK486" s="57" t="str">
        <f t="shared" si="174"/>
        <v/>
      </c>
      <c r="AL486" s="57" t="str">
        <f t="shared" si="175"/>
        <v/>
      </c>
      <c r="AM486" s="57" t="str">
        <f t="shared" si="176"/>
        <v/>
      </c>
      <c r="AN486" s="58" t="str">
        <f>IF(AM486&lt;'Patient Data'!$BG$4,"Labs complete w/in 45 minutes","")</f>
        <v/>
      </c>
      <c r="AO486" s="57" t="str">
        <f t="shared" si="177"/>
        <v/>
      </c>
      <c r="AP486" s="58" t="str">
        <f>IF(AO486&lt;'Patient Data'!$BI$4,"tPA w/in 60 minutes","")</f>
        <v/>
      </c>
      <c r="AQ486" s="58" t="str">
        <f>IF(BM486&lt;'Patient Data'!$BM$4,"tPA w/in 3 hours","")</f>
        <v/>
      </c>
      <c r="AR486" s="58" t="str">
        <f>IF(BF486&lt;'Patient Data'!$BF$4,"LSN within 3.5 hours","")</f>
        <v/>
      </c>
      <c r="AS486" s="58" t="str">
        <f t="shared" si="168"/>
        <v>-0-0-2-26-482</v>
      </c>
      <c r="AT486" s="57" t="str">
        <f t="shared" si="178"/>
        <v/>
      </c>
      <c r="AU486" s="57" t="str">
        <f t="shared" si="179"/>
        <v/>
      </c>
      <c r="AV486" s="57" t="str">
        <f t="shared" si="180"/>
        <v/>
      </c>
      <c r="AW486" s="57" t="str">
        <f t="shared" si="181"/>
        <v/>
      </c>
      <c r="AX486" s="57" t="str">
        <f t="shared" si="182"/>
        <v/>
      </c>
      <c r="AY486" s="57" t="str">
        <f t="shared" si="183"/>
        <v/>
      </c>
      <c r="AZ486" s="57" t="str">
        <f t="shared" si="184"/>
        <v/>
      </c>
      <c r="BA486" s="57" t="str">
        <f t="shared" si="185"/>
        <v/>
      </c>
      <c r="BB486" s="57" t="str">
        <f t="shared" si="186"/>
        <v/>
      </c>
      <c r="BC486" s="57" t="str">
        <f t="shared" si="187"/>
        <v/>
      </c>
      <c r="BD486" s="57" t="str">
        <f t="shared" si="188"/>
        <v/>
      </c>
      <c r="BE486" s="57" t="str">
        <f t="shared" si="189"/>
        <v/>
      </c>
      <c r="BF486" s="17" t="str">
        <f t="shared" si="169"/>
        <v/>
      </c>
      <c r="BG486" s="17" t="str">
        <f>IF(N486="","",AM486-'Patient Data'!$BG$4)</f>
        <v/>
      </c>
      <c r="BH486" s="18"/>
      <c r="BI486" s="17" t="str">
        <f>IF(O486="","",AO486-'Patient Data'!$BI$4)</f>
        <v/>
      </c>
      <c r="BK486" s="18"/>
      <c r="BL486" s="17" t="str">
        <f t="shared" si="170"/>
        <v/>
      </c>
      <c r="BM486" s="17" t="str">
        <f t="shared" si="171"/>
        <v/>
      </c>
      <c r="BN486" s="18"/>
    </row>
    <row r="487" spans="1:66" s="12" customFormat="1" ht="38.25" customHeight="1" thickBot="1">
      <c r="A487" s="47">
        <f t="shared" si="190"/>
        <v>0</v>
      </c>
      <c r="B487" s="47" t="str">
        <f t="shared" si="191"/>
        <v>2-26</v>
      </c>
      <c r="C487" s="32"/>
      <c r="D487" s="84" t="str">
        <f>$A487&amp;"-"&amp;$B487&amp;"-"&amp;TEXT(ROWS(D$5:D487),"000")</f>
        <v>0-2-26-483</v>
      </c>
      <c r="E487" s="101"/>
      <c r="F487" s="4"/>
      <c r="G487" s="4"/>
      <c r="H487" s="4"/>
      <c r="I487" s="4"/>
      <c r="J487" s="4"/>
      <c r="K487" s="102"/>
      <c r="L487" s="4"/>
      <c r="M487" s="4"/>
      <c r="N487" s="4"/>
      <c r="O487" s="4"/>
      <c r="P487" s="103"/>
      <c r="Q487" s="104"/>
      <c r="R487" s="100"/>
      <c r="S487" s="100"/>
      <c r="T487" s="65"/>
      <c r="U487" s="100"/>
      <c r="V487" s="100"/>
      <c r="W487" s="63"/>
      <c r="X487" s="63"/>
      <c r="Y487" s="63"/>
      <c r="Z487" s="63"/>
      <c r="AA487" s="65"/>
      <c r="AB487" s="65"/>
      <c r="AC487" s="65"/>
      <c r="AD487" s="65"/>
      <c r="AE487" s="65"/>
      <c r="AF487" s="100"/>
      <c r="AG487" s="100"/>
      <c r="AH487" s="65"/>
      <c r="AI487" s="57" t="str">
        <f t="shared" si="172"/>
        <v/>
      </c>
      <c r="AJ487" s="57" t="str">
        <f t="shared" si="173"/>
        <v/>
      </c>
      <c r="AK487" s="57" t="str">
        <f t="shared" si="174"/>
        <v/>
      </c>
      <c r="AL487" s="57" t="str">
        <f t="shared" si="175"/>
        <v/>
      </c>
      <c r="AM487" s="57" t="str">
        <f t="shared" si="176"/>
        <v/>
      </c>
      <c r="AN487" s="58" t="str">
        <f>IF(AM487&lt;'Patient Data'!$BG$4,"Labs complete w/in 45 minutes","")</f>
        <v/>
      </c>
      <c r="AO487" s="57" t="str">
        <f t="shared" si="177"/>
        <v/>
      </c>
      <c r="AP487" s="58" t="str">
        <f>IF(AO487&lt;'Patient Data'!$BI$4,"tPA w/in 60 minutes","")</f>
        <v/>
      </c>
      <c r="AQ487" s="58" t="str">
        <f>IF(BM487&lt;'Patient Data'!$BM$4,"tPA w/in 3 hours","")</f>
        <v/>
      </c>
      <c r="AR487" s="58" t="str">
        <f>IF(BF487&lt;'Patient Data'!$BF$4,"LSN within 3.5 hours","")</f>
        <v/>
      </c>
      <c r="AS487" s="58" t="str">
        <f t="shared" si="168"/>
        <v>-0-0-2-26-483</v>
      </c>
      <c r="AT487" s="57" t="str">
        <f t="shared" si="178"/>
        <v/>
      </c>
      <c r="AU487" s="57" t="str">
        <f t="shared" si="179"/>
        <v/>
      </c>
      <c r="AV487" s="57" t="str">
        <f t="shared" si="180"/>
        <v/>
      </c>
      <c r="AW487" s="57" t="str">
        <f t="shared" si="181"/>
        <v/>
      </c>
      <c r="AX487" s="57" t="str">
        <f t="shared" si="182"/>
        <v/>
      </c>
      <c r="AY487" s="57" t="str">
        <f t="shared" si="183"/>
        <v/>
      </c>
      <c r="AZ487" s="57" t="str">
        <f t="shared" si="184"/>
        <v/>
      </c>
      <c r="BA487" s="57" t="str">
        <f t="shared" si="185"/>
        <v/>
      </c>
      <c r="BB487" s="57" t="str">
        <f t="shared" si="186"/>
        <v/>
      </c>
      <c r="BC487" s="57" t="str">
        <f t="shared" si="187"/>
        <v/>
      </c>
      <c r="BD487" s="57" t="str">
        <f t="shared" si="188"/>
        <v/>
      </c>
      <c r="BE487" s="57" t="str">
        <f t="shared" si="189"/>
        <v/>
      </c>
      <c r="BF487" s="17" t="str">
        <f t="shared" si="169"/>
        <v/>
      </c>
      <c r="BG487" s="17" t="str">
        <f>IF(N487="","",AM487-'Patient Data'!$BG$4)</f>
        <v/>
      </c>
      <c r="BH487" s="18"/>
      <c r="BI487" s="17" t="str">
        <f>IF(O487="","",AO487-'Patient Data'!$BI$4)</f>
        <v/>
      </c>
      <c r="BK487" s="18"/>
      <c r="BL487" s="17" t="str">
        <f t="shared" si="170"/>
        <v/>
      </c>
      <c r="BM487" s="17" t="str">
        <f t="shared" si="171"/>
        <v/>
      </c>
      <c r="BN487" s="18"/>
    </row>
    <row r="488" spans="1:66" s="12" customFormat="1" ht="38.25" customHeight="1" thickBot="1">
      <c r="A488" s="47">
        <f t="shared" si="190"/>
        <v>0</v>
      </c>
      <c r="B488" s="47" t="str">
        <f t="shared" si="191"/>
        <v>2-26</v>
      </c>
      <c r="C488" s="32"/>
      <c r="D488" s="84" t="str">
        <f>$A488&amp;"-"&amp;$B488&amp;"-"&amp;TEXT(ROWS(D$5:D488),"000")</f>
        <v>0-2-26-484</v>
      </c>
      <c r="E488" s="101"/>
      <c r="F488" s="4"/>
      <c r="G488" s="4"/>
      <c r="H488" s="4"/>
      <c r="I488" s="4"/>
      <c r="J488" s="4"/>
      <c r="K488" s="102"/>
      <c r="L488" s="4"/>
      <c r="M488" s="4"/>
      <c r="N488" s="4"/>
      <c r="O488" s="4"/>
      <c r="P488" s="103"/>
      <c r="Q488" s="104"/>
      <c r="R488" s="100"/>
      <c r="S488" s="100"/>
      <c r="T488" s="65"/>
      <c r="U488" s="100"/>
      <c r="V488" s="100"/>
      <c r="W488" s="63"/>
      <c r="X488" s="63"/>
      <c r="Y488" s="63"/>
      <c r="Z488" s="63"/>
      <c r="AA488" s="65"/>
      <c r="AB488" s="65"/>
      <c r="AC488" s="65"/>
      <c r="AD488" s="65"/>
      <c r="AE488" s="65"/>
      <c r="AF488" s="100"/>
      <c r="AG488" s="100"/>
      <c r="AH488" s="65"/>
      <c r="AI488" s="57" t="str">
        <f t="shared" si="172"/>
        <v/>
      </c>
      <c r="AJ488" s="57" t="str">
        <f t="shared" si="173"/>
        <v/>
      </c>
      <c r="AK488" s="57" t="str">
        <f t="shared" si="174"/>
        <v/>
      </c>
      <c r="AL488" s="57" t="str">
        <f t="shared" si="175"/>
        <v/>
      </c>
      <c r="AM488" s="57" t="str">
        <f t="shared" si="176"/>
        <v/>
      </c>
      <c r="AN488" s="58" t="str">
        <f>IF(AM488&lt;'Patient Data'!$BG$4,"Labs complete w/in 45 minutes","")</f>
        <v/>
      </c>
      <c r="AO488" s="57" t="str">
        <f t="shared" si="177"/>
        <v/>
      </c>
      <c r="AP488" s="58" t="str">
        <f>IF(AO488&lt;'Patient Data'!$BI$4,"tPA w/in 60 minutes","")</f>
        <v/>
      </c>
      <c r="AQ488" s="58" t="str">
        <f>IF(BM488&lt;'Patient Data'!$BM$4,"tPA w/in 3 hours","")</f>
        <v/>
      </c>
      <c r="AR488" s="58" t="str">
        <f>IF(BF488&lt;'Patient Data'!$BF$4,"LSN within 3.5 hours","")</f>
        <v/>
      </c>
      <c r="AS488" s="58" t="str">
        <f t="shared" si="168"/>
        <v>-0-0-2-26-484</v>
      </c>
      <c r="AT488" s="57" t="str">
        <f t="shared" si="178"/>
        <v/>
      </c>
      <c r="AU488" s="57" t="str">
        <f t="shared" si="179"/>
        <v/>
      </c>
      <c r="AV488" s="57" t="str">
        <f t="shared" si="180"/>
        <v/>
      </c>
      <c r="AW488" s="57" t="str">
        <f t="shared" si="181"/>
        <v/>
      </c>
      <c r="AX488" s="57" t="str">
        <f t="shared" si="182"/>
        <v/>
      </c>
      <c r="AY488" s="57" t="str">
        <f t="shared" si="183"/>
        <v/>
      </c>
      <c r="AZ488" s="57" t="str">
        <f t="shared" si="184"/>
        <v/>
      </c>
      <c r="BA488" s="57" t="str">
        <f t="shared" si="185"/>
        <v/>
      </c>
      <c r="BB488" s="57" t="str">
        <f t="shared" si="186"/>
        <v/>
      </c>
      <c r="BC488" s="57" t="str">
        <f t="shared" si="187"/>
        <v/>
      </c>
      <c r="BD488" s="57" t="str">
        <f t="shared" si="188"/>
        <v/>
      </c>
      <c r="BE488" s="57" t="str">
        <f t="shared" si="189"/>
        <v/>
      </c>
      <c r="BF488" s="17" t="str">
        <f t="shared" si="169"/>
        <v/>
      </c>
      <c r="BG488" s="17" t="str">
        <f>IF(N488="","",AM488-'Patient Data'!$BG$4)</f>
        <v/>
      </c>
      <c r="BH488" s="18"/>
      <c r="BI488" s="17" t="str">
        <f>IF(O488="","",AO488-'Patient Data'!$BI$4)</f>
        <v/>
      </c>
      <c r="BK488" s="18"/>
      <c r="BL488" s="17" t="str">
        <f t="shared" si="170"/>
        <v/>
      </c>
      <c r="BM488" s="17" t="str">
        <f t="shared" si="171"/>
        <v/>
      </c>
      <c r="BN488" s="18"/>
    </row>
    <row r="489" spans="1:66" s="12" customFormat="1" ht="38.25" customHeight="1" thickBot="1">
      <c r="A489" s="47">
        <f t="shared" si="190"/>
        <v>0</v>
      </c>
      <c r="B489" s="47" t="str">
        <f t="shared" si="191"/>
        <v>2-26</v>
      </c>
      <c r="C489" s="32"/>
      <c r="D489" s="84" t="str">
        <f>$A489&amp;"-"&amp;$B489&amp;"-"&amp;TEXT(ROWS(D$5:D489),"000")</f>
        <v>0-2-26-485</v>
      </c>
      <c r="E489" s="101"/>
      <c r="F489" s="4"/>
      <c r="G489" s="4"/>
      <c r="H489" s="4"/>
      <c r="I489" s="4"/>
      <c r="J489" s="4"/>
      <c r="K489" s="102"/>
      <c r="L489" s="4"/>
      <c r="M489" s="4"/>
      <c r="N489" s="4"/>
      <c r="O489" s="4"/>
      <c r="P489" s="103"/>
      <c r="Q489" s="104"/>
      <c r="R489" s="100"/>
      <c r="S489" s="100"/>
      <c r="T489" s="65"/>
      <c r="U489" s="100"/>
      <c r="V489" s="100"/>
      <c r="W489" s="63"/>
      <c r="X489" s="63"/>
      <c r="Y489" s="63"/>
      <c r="Z489" s="63"/>
      <c r="AA489" s="65"/>
      <c r="AB489" s="65"/>
      <c r="AC489" s="65"/>
      <c r="AD489" s="65"/>
      <c r="AE489" s="65"/>
      <c r="AF489" s="100"/>
      <c r="AG489" s="100"/>
      <c r="AH489" s="65"/>
      <c r="AI489" s="57" t="str">
        <f t="shared" si="172"/>
        <v/>
      </c>
      <c r="AJ489" s="57" t="str">
        <f t="shared" si="173"/>
        <v/>
      </c>
      <c r="AK489" s="57" t="str">
        <f t="shared" si="174"/>
        <v/>
      </c>
      <c r="AL489" s="57" t="str">
        <f t="shared" si="175"/>
        <v/>
      </c>
      <c r="AM489" s="57" t="str">
        <f t="shared" si="176"/>
        <v/>
      </c>
      <c r="AN489" s="58" t="str">
        <f>IF(AM489&lt;'Patient Data'!$BG$4,"Labs complete w/in 45 minutes","")</f>
        <v/>
      </c>
      <c r="AO489" s="57" t="str">
        <f t="shared" si="177"/>
        <v/>
      </c>
      <c r="AP489" s="58" t="str">
        <f>IF(AO489&lt;'Patient Data'!$BI$4,"tPA w/in 60 minutes","")</f>
        <v/>
      </c>
      <c r="AQ489" s="58" t="str">
        <f>IF(BM489&lt;'Patient Data'!$BM$4,"tPA w/in 3 hours","")</f>
        <v/>
      </c>
      <c r="AR489" s="58" t="str">
        <f>IF(BF489&lt;'Patient Data'!$BF$4,"LSN within 3.5 hours","")</f>
        <v/>
      </c>
      <c r="AS489" s="58" t="str">
        <f t="shared" si="168"/>
        <v>-0-0-2-26-485</v>
      </c>
      <c r="AT489" s="57" t="str">
        <f t="shared" si="178"/>
        <v/>
      </c>
      <c r="AU489" s="57" t="str">
        <f t="shared" si="179"/>
        <v/>
      </c>
      <c r="AV489" s="57" t="str">
        <f t="shared" si="180"/>
        <v/>
      </c>
      <c r="AW489" s="57" t="str">
        <f t="shared" si="181"/>
        <v/>
      </c>
      <c r="AX489" s="57" t="str">
        <f t="shared" si="182"/>
        <v/>
      </c>
      <c r="AY489" s="57" t="str">
        <f t="shared" si="183"/>
        <v/>
      </c>
      <c r="AZ489" s="57" t="str">
        <f t="shared" si="184"/>
        <v/>
      </c>
      <c r="BA489" s="57" t="str">
        <f t="shared" si="185"/>
        <v/>
      </c>
      <c r="BB489" s="57" t="str">
        <f t="shared" si="186"/>
        <v/>
      </c>
      <c r="BC489" s="57" t="str">
        <f t="shared" si="187"/>
        <v/>
      </c>
      <c r="BD489" s="57" t="str">
        <f t="shared" si="188"/>
        <v/>
      </c>
      <c r="BE489" s="57" t="str">
        <f t="shared" si="189"/>
        <v/>
      </c>
      <c r="BF489" s="17" t="str">
        <f t="shared" si="169"/>
        <v/>
      </c>
      <c r="BG489" s="17" t="str">
        <f>IF(N489="","",AM489-'Patient Data'!$BG$4)</f>
        <v/>
      </c>
      <c r="BH489" s="18"/>
      <c r="BI489" s="17" t="str">
        <f>IF(O489="","",AO489-'Patient Data'!$BI$4)</f>
        <v/>
      </c>
      <c r="BK489" s="18"/>
      <c r="BL489" s="17" t="str">
        <f t="shared" si="170"/>
        <v/>
      </c>
      <c r="BM489" s="17" t="str">
        <f t="shared" si="171"/>
        <v/>
      </c>
      <c r="BN489" s="18"/>
    </row>
    <row r="490" spans="1:66" s="12" customFormat="1" ht="38.25" customHeight="1" thickBot="1">
      <c r="A490" s="47">
        <f t="shared" si="190"/>
        <v>0</v>
      </c>
      <c r="B490" s="47" t="str">
        <f t="shared" si="191"/>
        <v>2-26</v>
      </c>
      <c r="C490" s="32"/>
      <c r="D490" s="84" t="str">
        <f>$A490&amp;"-"&amp;$B490&amp;"-"&amp;TEXT(ROWS(D$5:D490),"000")</f>
        <v>0-2-26-486</v>
      </c>
      <c r="E490" s="101"/>
      <c r="F490" s="4"/>
      <c r="G490" s="4"/>
      <c r="H490" s="4"/>
      <c r="I490" s="4"/>
      <c r="J490" s="4"/>
      <c r="K490" s="102"/>
      <c r="L490" s="4"/>
      <c r="M490" s="4"/>
      <c r="N490" s="4"/>
      <c r="O490" s="4"/>
      <c r="P490" s="103"/>
      <c r="Q490" s="104"/>
      <c r="R490" s="100"/>
      <c r="S490" s="100"/>
      <c r="T490" s="65"/>
      <c r="U490" s="100"/>
      <c r="V490" s="100"/>
      <c r="W490" s="63"/>
      <c r="X490" s="63"/>
      <c r="Y490" s="63"/>
      <c r="Z490" s="63"/>
      <c r="AA490" s="65"/>
      <c r="AB490" s="65"/>
      <c r="AC490" s="65"/>
      <c r="AD490" s="65"/>
      <c r="AE490" s="65"/>
      <c r="AF490" s="100"/>
      <c r="AG490" s="100"/>
      <c r="AH490" s="65"/>
      <c r="AI490" s="57" t="str">
        <f t="shared" si="172"/>
        <v/>
      </c>
      <c r="AJ490" s="57" t="str">
        <f t="shared" si="173"/>
        <v/>
      </c>
      <c r="AK490" s="57" t="str">
        <f t="shared" si="174"/>
        <v/>
      </c>
      <c r="AL490" s="57" t="str">
        <f t="shared" si="175"/>
        <v/>
      </c>
      <c r="AM490" s="57" t="str">
        <f t="shared" si="176"/>
        <v/>
      </c>
      <c r="AN490" s="58" t="str">
        <f>IF(AM490&lt;'Patient Data'!$BG$4,"Labs complete w/in 45 minutes","")</f>
        <v/>
      </c>
      <c r="AO490" s="57" t="str">
        <f t="shared" si="177"/>
        <v/>
      </c>
      <c r="AP490" s="58" t="str">
        <f>IF(AO490&lt;'Patient Data'!$BI$4,"tPA w/in 60 minutes","")</f>
        <v/>
      </c>
      <c r="AQ490" s="58" t="str">
        <f>IF(BM490&lt;'Patient Data'!$BM$4,"tPA w/in 3 hours","")</f>
        <v/>
      </c>
      <c r="AR490" s="58" t="str">
        <f>IF(BF490&lt;'Patient Data'!$BF$4,"LSN within 3.5 hours","")</f>
        <v/>
      </c>
      <c r="AS490" s="58" t="str">
        <f t="shared" si="168"/>
        <v>-0-0-2-26-486</v>
      </c>
      <c r="AT490" s="57" t="str">
        <f t="shared" si="178"/>
        <v/>
      </c>
      <c r="AU490" s="57" t="str">
        <f t="shared" si="179"/>
        <v/>
      </c>
      <c r="AV490" s="57" t="str">
        <f t="shared" si="180"/>
        <v/>
      </c>
      <c r="AW490" s="57" t="str">
        <f t="shared" si="181"/>
        <v/>
      </c>
      <c r="AX490" s="57" t="str">
        <f t="shared" si="182"/>
        <v/>
      </c>
      <c r="AY490" s="57" t="str">
        <f t="shared" si="183"/>
        <v/>
      </c>
      <c r="AZ490" s="57" t="str">
        <f t="shared" si="184"/>
        <v/>
      </c>
      <c r="BA490" s="57" t="str">
        <f t="shared" si="185"/>
        <v/>
      </c>
      <c r="BB490" s="57" t="str">
        <f t="shared" si="186"/>
        <v/>
      </c>
      <c r="BC490" s="57" t="str">
        <f t="shared" si="187"/>
        <v/>
      </c>
      <c r="BD490" s="57" t="str">
        <f t="shared" si="188"/>
        <v/>
      </c>
      <c r="BE490" s="57" t="str">
        <f t="shared" si="189"/>
        <v/>
      </c>
      <c r="BF490" s="17" t="str">
        <f t="shared" si="169"/>
        <v/>
      </c>
      <c r="BG490" s="17" t="str">
        <f>IF(N490="","",AM490-'Patient Data'!$BG$4)</f>
        <v/>
      </c>
      <c r="BH490" s="18"/>
      <c r="BI490" s="17" t="str">
        <f>IF(O490="","",AO490-'Patient Data'!$BI$4)</f>
        <v/>
      </c>
      <c r="BK490" s="18"/>
      <c r="BL490" s="17" t="str">
        <f t="shared" si="170"/>
        <v/>
      </c>
      <c r="BM490" s="17" t="str">
        <f t="shared" si="171"/>
        <v/>
      </c>
      <c r="BN490" s="18"/>
    </row>
    <row r="491" spans="1:66" s="12" customFormat="1" ht="38.25" customHeight="1" thickBot="1">
      <c r="A491" s="47">
        <f t="shared" si="190"/>
        <v>0</v>
      </c>
      <c r="B491" s="47" t="str">
        <f t="shared" si="191"/>
        <v>2-26</v>
      </c>
      <c r="C491" s="32"/>
      <c r="D491" s="84" t="str">
        <f>$A491&amp;"-"&amp;$B491&amp;"-"&amp;TEXT(ROWS(D$5:D491),"000")</f>
        <v>0-2-26-487</v>
      </c>
      <c r="E491" s="101"/>
      <c r="F491" s="4"/>
      <c r="G491" s="4"/>
      <c r="H491" s="4"/>
      <c r="I491" s="4"/>
      <c r="J491" s="4"/>
      <c r="K491" s="102"/>
      <c r="L491" s="4"/>
      <c r="M491" s="4"/>
      <c r="N491" s="4"/>
      <c r="O491" s="4"/>
      <c r="P491" s="103"/>
      <c r="Q491" s="104"/>
      <c r="R491" s="100"/>
      <c r="S491" s="100"/>
      <c r="T491" s="65"/>
      <c r="U491" s="100"/>
      <c r="V491" s="100"/>
      <c r="W491" s="63"/>
      <c r="X491" s="63"/>
      <c r="Y491" s="63"/>
      <c r="Z491" s="63"/>
      <c r="AA491" s="65"/>
      <c r="AB491" s="65"/>
      <c r="AC491" s="65"/>
      <c r="AD491" s="65"/>
      <c r="AE491" s="65"/>
      <c r="AF491" s="100"/>
      <c r="AG491" s="100"/>
      <c r="AH491" s="65"/>
      <c r="AI491" s="57" t="str">
        <f t="shared" si="172"/>
        <v/>
      </c>
      <c r="AJ491" s="57" t="str">
        <f t="shared" si="173"/>
        <v/>
      </c>
      <c r="AK491" s="57" t="str">
        <f t="shared" si="174"/>
        <v/>
      </c>
      <c r="AL491" s="57" t="str">
        <f t="shared" si="175"/>
        <v/>
      </c>
      <c r="AM491" s="57" t="str">
        <f t="shared" si="176"/>
        <v/>
      </c>
      <c r="AN491" s="58" t="str">
        <f>IF(AM491&lt;'Patient Data'!$BG$4,"Labs complete w/in 45 minutes","")</f>
        <v/>
      </c>
      <c r="AO491" s="57" t="str">
        <f t="shared" si="177"/>
        <v/>
      </c>
      <c r="AP491" s="58" t="str">
        <f>IF(AO491&lt;'Patient Data'!$BI$4,"tPA w/in 60 minutes","")</f>
        <v/>
      </c>
      <c r="AQ491" s="58" t="str">
        <f>IF(BM491&lt;'Patient Data'!$BM$4,"tPA w/in 3 hours","")</f>
        <v/>
      </c>
      <c r="AR491" s="58" t="str">
        <f>IF(BF491&lt;'Patient Data'!$BF$4,"LSN within 3.5 hours","")</f>
        <v/>
      </c>
      <c r="AS491" s="58" t="str">
        <f t="shared" si="168"/>
        <v>-0-0-2-26-487</v>
      </c>
      <c r="AT491" s="57" t="str">
        <f t="shared" si="178"/>
        <v/>
      </c>
      <c r="AU491" s="57" t="str">
        <f t="shared" si="179"/>
        <v/>
      </c>
      <c r="AV491" s="57" t="str">
        <f t="shared" si="180"/>
        <v/>
      </c>
      <c r="AW491" s="57" t="str">
        <f t="shared" si="181"/>
        <v/>
      </c>
      <c r="AX491" s="57" t="str">
        <f t="shared" si="182"/>
        <v/>
      </c>
      <c r="AY491" s="57" t="str">
        <f t="shared" si="183"/>
        <v/>
      </c>
      <c r="AZ491" s="57" t="str">
        <f t="shared" si="184"/>
        <v/>
      </c>
      <c r="BA491" s="57" t="str">
        <f t="shared" si="185"/>
        <v/>
      </c>
      <c r="BB491" s="57" t="str">
        <f t="shared" si="186"/>
        <v/>
      </c>
      <c r="BC491" s="57" t="str">
        <f t="shared" si="187"/>
        <v/>
      </c>
      <c r="BD491" s="57" t="str">
        <f t="shared" si="188"/>
        <v/>
      </c>
      <c r="BE491" s="57" t="str">
        <f t="shared" si="189"/>
        <v/>
      </c>
      <c r="BF491" s="17" t="str">
        <f t="shared" si="169"/>
        <v/>
      </c>
      <c r="BG491" s="17" t="str">
        <f>IF(N491="","",AM491-'Patient Data'!$BG$4)</f>
        <v/>
      </c>
      <c r="BH491" s="18"/>
      <c r="BI491" s="17" t="str">
        <f>IF(O491="","",AO491-'Patient Data'!$BI$4)</f>
        <v/>
      </c>
      <c r="BK491" s="18"/>
      <c r="BL491" s="17" t="str">
        <f t="shared" si="170"/>
        <v/>
      </c>
      <c r="BM491" s="17" t="str">
        <f t="shared" si="171"/>
        <v/>
      </c>
      <c r="BN491" s="18"/>
    </row>
    <row r="492" spans="1:66" s="12" customFormat="1" ht="38.25" customHeight="1" thickBot="1">
      <c r="A492" s="47">
        <f t="shared" si="190"/>
        <v>0</v>
      </c>
      <c r="B492" s="47" t="str">
        <f t="shared" si="191"/>
        <v>2-26</v>
      </c>
      <c r="C492" s="32"/>
      <c r="D492" s="84" t="str">
        <f>$A492&amp;"-"&amp;$B492&amp;"-"&amp;TEXT(ROWS(D$5:D492),"000")</f>
        <v>0-2-26-488</v>
      </c>
      <c r="E492" s="101"/>
      <c r="F492" s="4"/>
      <c r="G492" s="4"/>
      <c r="H492" s="4"/>
      <c r="I492" s="4"/>
      <c r="J492" s="4"/>
      <c r="K492" s="102"/>
      <c r="L492" s="4"/>
      <c r="M492" s="4"/>
      <c r="N492" s="4"/>
      <c r="O492" s="4"/>
      <c r="P492" s="103"/>
      <c r="Q492" s="104"/>
      <c r="R492" s="100"/>
      <c r="S492" s="100"/>
      <c r="T492" s="65"/>
      <c r="U492" s="100"/>
      <c r="V492" s="100"/>
      <c r="W492" s="63"/>
      <c r="X492" s="63"/>
      <c r="Y492" s="63"/>
      <c r="Z492" s="63"/>
      <c r="AA492" s="65"/>
      <c r="AB492" s="65"/>
      <c r="AC492" s="65"/>
      <c r="AD492" s="65"/>
      <c r="AE492" s="65"/>
      <c r="AF492" s="100"/>
      <c r="AG492" s="100"/>
      <c r="AH492" s="65"/>
      <c r="AI492" s="57" t="str">
        <f t="shared" si="172"/>
        <v/>
      </c>
      <c r="AJ492" s="57" t="str">
        <f t="shared" si="173"/>
        <v/>
      </c>
      <c r="AK492" s="57" t="str">
        <f t="shared" si="174"/>
        <v/>
      </c>
      <c r="AL492" s="57" t="str">
        <f t="shared" si="175"/>
        <v/>
      </c>
      <c r="AM492" s="57" t="str">
        <f t="shared" si="176"/>
        <v/>
      </c>
      <c r="AN492" s="58" t="str">
        <f>IF(AM492&lt;'Patient Data'!$BG$4,"Labs complete w/in 45 minutes","")</f>
        <v/>
      </c>
      <c r="AO492" s="57" t="str">
        <f t="shared" si="177"/>
        <v/>
      </c>
      <c r="AP492" s="58" t="str">
        <f>IF(AO492&lt;'Patient Data'!$BI$4,"tPA w/in 60 minutes","")</f>
        <v/>
      </c>
      <c r="AQ492" s="58" t="str">
        <f>IF(BM492&lt;'Patient Data'!$BM$4,"tPA w/in 3 hours","")</f>
        <v/>
      </c>
      <c r="AR492" s="58" t="str">
        <f>IF(BF492&lt;'Patient Data'!$BF$4,"LSN within 3.5 hours","")</f>
        <v/>
      </c>
      <c r="AS492" s="58" t="str">
        <f t="shared" si="168"/>
        <v>-0-0-2-26-488</v>
      </c>
      <c r="AT492" s="57" t="str">
        <f t="shared" si="178"/>
        <v/>
      </c>
      <c r="AU492" s="57" t="str">
        <f t="shared" si="179"/>
        <v/>
      </c>
      <c r="AV492" s="57" t="str">
        <f t="shared" si="180"/>
        <v/>
      </c>
      <c r="AW492" s="57" t="str">
        <f t="shared" si="181"/>
        <v/>
      </c>
      <c r="AX492" s="57" t="str">
        <f t="shared" si="182"/>
        <v/>
      </c>
      <c r="AY492" s="57" t="str">
        <f t="shared" si="183"/>
        <v/>
      </c>
      <c r="AZ492" s="57" t="str">
        <f t="shared" si="184"/>
        <v/>
      </c>
      <c r="BA492" s="57" t="str">
        <f t="shared" si="185"/>
        <v/>
      </c>
      <c r="BB492" s="57" t="str">
        <f t="shared" si="186"/>
        <v/>
      </c>
      <c r="BC492" s="57" t="str">
        <f t="shared" si="187"/>
        <v/>
      </c>
      <c r="BD492" s="57" t="str">
        <f t="shared" si="188"/>
        <v/>
      </c>
      <c r="BE492" s="57" t="str">
        <f t="shared" si="189"/>
        <v/>
      </c>
      <c r="BF492" s="17" t="str">
        <f t="shared" si="169"/>
        <v/>
      </c>
      <c r="BG492" s="17" t="str">
        <f>IF(N492="","",AM492-'Patient Data'!$BG$4)</f>
        <v/>
      </c>
      <c r="BH492" s="18"/>
      <c r="BI492" s="17" t="str">
        <f>IF(O492="","",AO492-'Patient Data'!$BI$4)</f>
        <v/>
      </c>
      <c r="BK492" s="18"/>
      <c r="BL492" s="17" t="str">
        <f t="shared" si="170"/>
        <v/>
      </c>
      <c r="BM492" s="17" t="str">
        <f t="shared" si="171"/>
        <v/>
      </c>
      <c r="BN492" s="18"/>
    </row>
    <row r="493" spans="1:66" s="12" customFormat="1" ht="38.25" customHeight="1" thickBot="1">
      <c r="A493" s="47">
        <f t="shared" si="190"/>
        <v>0</v>
      </c>
      <c r="B493" s="47" t="str">
        <f t="shared" si="191"/>
        <v>2-26</v>
      </c>
      <c r="C493" s="32"/>
      <c r="D493" s="84" t="str">
        <f>$A493&amp;"-"&amp;$B493&amp;"-"&amp;TEXT(ROWS(D$5:D493),"000")</f>
        <v>0-2-26-489</v>
      </c>
      <c r="E493" s="101"/>
      <c r="F493" s="4"/>
      <c r="G493" s="4"/>
      <c r="H493" s="4"/>
      <c r="I493" s="4"/>
      <c r="J493" s="4"/>
      <c r="K493" s="102"/>
      <c r="L493" s="4"/>
      <c r="M493" s="4"/>
      <c r="N493" s="4"/>
      <c r="O493" s="4"/>
      <c r="P493" s="103"/>
      <c r="Q493" s="104"/>
      <c r="R493" s="100"/>
      <c r="S493" s="100"/>
      <c r="T493" s="65"/>
      <c r="U493" s="100"/>
      <c r="V493" s="100"/>
      <c r="W493" s="63"/>
      <c r="X493" s="63"/>
      <c r="Y493" s="63"/>
      <c r="Z493" s="63"/>
      <c r="AA493" s="65"/>
      <c r="AB493" s="65"/>
      <c r="AC493" s="65"/>
      <c r="AD493" s="65"/>
      <c r="AE493" s="65"/>
      <c r="AF493" s="100"/>
      <c r="AG493" s="100"/>
      <c r="AH493" s="65"/>
      <c r="AI493" s="57" t="str">
        <f t="shared" si="172"/>
        <v/>
      </c>
      <c r="AJ493" s="57" t="str">
        <f t="shared" si="173"/>
        <v/>
      </c>
      <c r="AK493" s="57" t="str">
        <f t="shared" si="174"/>
        <v/>
      </c>
      <c r="AL493" s="57" t="str">
        <f t="shared" si="175"/>
        <v/>
      </c>
      <c r="AM493" s="57" t="str">
        <f t="shared" si="176"/>
        <v/>
      </c>
      <c r="AN493" s="58" t="str">
        <f>IF(AM493&lt;'Patient Data'!$BG$4,"Labs complete w/in 45 minutes","")</f>
        <v/>
      </c>
      <c r="AO493" s="57" t="str">
        <f t="shared" si="177"/>
        <v/>
      </c>
      <c r="AP493" s="58" t="str">
        <f>IF(AO493&lt;'Patient Data'!$BI$4,"tPA w/in 60 minutes","")</f>
        <v/>
      </c>
      <c r="AQ493" s="58" t="str">
        <f>IF(BM493&lt;'Patient Data'!$BM$4,"tPA w/in 3 hours","")</f>
        <v/>
      </c>
      <c r="AR493" s="58" t="str">
        <f>IF(BF493&lt;'Patient Data'!$BF$4,"LSN within 3.5 hours","")</f>
        <v/>
      </c>
      <c r="AS493" s="58" t="str">
        <f t="shared" si="168"/>
        <v>-0-0-2-26-489</v>
      </c>
      <c r="AT493" s="57" t="str">
        <f t="shared" si="178"/>
        <v/>
      </c>
      <c r="AU493" s="57" t="str">
        <f t="shared" si="179"/>
        <v/>
      </c>
      <c r="AV493" s="57" t="str">
        <f t="shared" si="180"/>
        <v/>
      </c>
      <c r="AW493" s="57" t="str">
        <f t="shared" si="181"/>
        <v/>
      </c>
      <c r="AX493" s="57" t="str">
        <f t="shared" si="182"/>
        <v/>
      </c>
      <c r="AY493" s="57" t="str">
        <f t="shared" si="183"/>
        <v/>
      </c>
      <c r="AZ493" s="57" t="str">
        <f t="shared" si="184"/>
        <v/>
      </c>
      <c r="BA493" s="57" t="str">
        <f t="shared" si="185"/>
        <v/>
      </c>
      <c r="BB493" s="57" t="str">
        <f t="shared" si="186"/>
        <v/>
      </c>
      <c r="BC493" s="57" t="str">
        <f t="shared" si="187"/>
        <v/>
      </c>
      <c r="BD493" s="57" t="str">
        <f t="shared" si="188"/>
        <v/>
      </c>
      <c r="BE493" s="57" t="str">
        <f t="shared" si="189"/>
        <v/>
      </c>
      <c r="BF493" s="17" t="str">
        <f t="shared" si="169"/>
        <v/>
      </c>
      <c r="BG493" s="17" t="str">
        <f>IF(N493="","",AM493-'Patient Data'!$BG$4)</f>
        <v/>
      </c>
      <c r="BH493" s="18"/>
      <c r="BI493" s="17" t="str">
        <f>IF(O493="","",AO493-'Patient Data'!$BI$4)</f>
        <v/>
      </c>
      <c r="BK493" s="18"/>
      <c r="BL493" s="17" t="str">
        <f t="shared" si="170"/>
        <v/>
      </c>
      <c r="BM493" s="17" t="str">
        <f t="shared" si="171"/>
        <v/>
      </c>
      <c r="BN493" s="18"/>
    </row>
    <row r="494" spans="1:66" s="12" customFormat="1" ht="38.25" customHeight="1" thickBot="1">
      <c r="A494" s="47">
        <f t="shared" si="190"/>
        <v>0</v>
      </c>
      <c r="B494" s="47" t="str">
        <f t="shared" si="191"/>
        <v>2-26</v>
      </c>
      <c r="C494" s="32"/>
      <c r="D494" s="84" t="str">
        <f>$A494&amp;"-"&amp;$B494&amp;"-"&amp;TEXT(ROWS(D$5:D494),"000")</f>
        <v>0-2-26-490</v>
      </c>
      <c r="E494" s="101"/>
      <c r="F494" s="4"/>
      <c r="G494" s="4"/>
      <c r="H494" s="4"/>
      <c r="I494" s="4"/>
      <c r="J494" s="4"/>
      <c r="K494" s="102"/>
      <c r="L494" s="4"/>
      <c r="M494" s="4"/>
      <c r="N494" s="4"/>
      <c r="O494" s="4"/>
      <c r="P494" s="103"/>
      <c r="Q494" s="104"/>
      <c r="R494" s="100"/>
      <c r="S494" s="100"/>
      <c r="T494" s="65"/>
      <c r="U494" s="100"/>
      <c r="V494" s="100"/>
      <c r="W494" s="63"/>
      <c r="X494" s="63"/>
      <c r="Y494" s="63"/>
      <c r="Z494" s="63"/>
      <c r="AA494" s="65"/>
      <c r="AB494" s="65"/>
      <c r="AC494" s="65"/>
      <c r="AD494" s="65"/>
      <c r="AE494" s="65"/>
      <c r="AF494" s="100"/>
      <c r="AG494" s="100"/>
      <c r="AH494" s="65"/>
      <c r="AI494" s="57" t="str">
        <f t="shared" si="172"/>
        <v/>
      </c>
      <c r="AJ494" s="57" t="str">
        <f t="shared" si="173"/>
        <v/>
      </c>
      <c r="AK494" s="57" t="str">
        <f t="shared" si="174"/>
        <v/>
      </c>
      <c r="AL494" s="57" t="str">
        <f t="shared" si="175"/>
        <v/>
      </c>
      <c r="AM494" s="57" t="str">
        <f t="shared" si="176"/>
        <v/>
      </c>
      <c r="AN494" s="58" t="str">
        <f>IF(AM494&lt;'Patient Data'!$BG$4,"Labs complete w/in 45 minutes","")</f>
        <v/>
      </c>
      <c r="AO494" s="57" t="str">
        <f t="shared" si="177"/>
        <v/>
      </c>
      <c r="AP494" s="58" t="str">
        <f>IF(AO494&lt;'Patient Data'!$BI$4,"tPA w/in 60 minutes","")</f>
        <v/>
      </c>
      <c r="AQ494" s="58" t="str">
        <f>IF(BM494&lt;'Patient Data'!$BM$4,"tPA w/in 3 hours","")</f>
        <v/>
      </c>
      <c r="AR494" s="58" t="str">
        <f>IF(BF494&lt;'Patient Data'!$BF$4,"LSN within 3.5 hours","")</f>
        <v/>
      </c>
      <c r="AS494" s="58" t="str">
        <f t="shared" si="168"/>
        <v>-0-0-2-26-490</v>
      </c>
      <c r="AT494" s="57" t="str">
        <f t="shared" si="178"/>
        <v/>
      </c>
      <c r="AU494" s="57" t="str">
        <f t="shared" si="179"/>
        <v/>
      </c>
      <c r="AV494" s="57" t="str">
        <f t="shared" si="180"/>
        <v/>
      </c>
      <c r="AW494" s="57" t="str">
        <f t="shared" si="181"/>
        <v/>
      </c>
      <c r="AX494" s="57" t="str">
        <f t="shared" si="182"/>
        <v/>
      </c>
      <c r="AY494" s="57" t="str">
        <f t="shared" si="183"/>
        <v/>
      </c>
      <c r="AZ494" s="57" t="str">
        <f t="shared" si="184"/>
        <v/>
      </c>
      <c r="BA494" s="57" t="str">
        <f t="shared" si="185"/>
        <v/>
      </c>
      <c r="BB494" s="57" t="str">
        <f t="shared" si="186"/>
        <v/>
      </c>
      <c r="BC494" s="57" t="str">
        <f t="shared" si="187"/>
        <v/>
      </c>
      <c r="BD494" s="57" t="str">
        <f t="shared" si="188"/>
        <v/>
      </c>
      <c r="BE494" s="57" t="str">
        <f t="shared" si="189"/>
        <v/>
      </c>
      <c r="BF494" s="17" t="str">
        <f t="shared" si="169"/>
        <v/>
      </c>
      <c r="BG494" s="17" t="str">
        <f>IF(N494="","",AM494-'Patient Data'!$BG$4)</f>
        <v/>
      </c>
      <c r="BH494" s="18"/>
      <c r="BI494" s="17" t="str">
        <f>IF(O494="","",AO494-'Patient Data'!$BI$4)</f>
        <v/>
      </c>
      <c r="BK494" s="18"/>
      <c r="BL494" s="17" t="str">
        <f t="shared" si="170"/>
        <v/>
      </c>
      <c r="BM494" s="17" t="str">
        <f t="shared" si="171"/>
        <v/>
      </c>
      <c r="BN494" s="18"/>
    </row>
    <row r="495" spans="1:66" s="12" customFormat="1" ht="38.25" customHeight="1" thickBot="1">
      <c r="A495" s="47">
        <f t="shared" si="190"/>
        <v>0</v>
      </c>
      <c r="B495" s="47" t="str">
        <f t="shared" si="191"/>
        <v>2-26</v>
      </c>
      <c r="C495" s="32"/>
      <c r="D495" s="84" t="str">
        <f>$A495&amp;"-"&amp;$B495&amp;"-"&amp;TEXT(ROWS(D$5:D495),"000")</f>
        <v>0-2-26-491</v>
      </c>
      <c r="E495" s="101"/>
      <c r="F495" s="4"/>
      <c r="G495" s="4"/>
      <c r="H495" s="4"/>
      <c r="I495" s="4"/>
      <c r="J495" s="4"/>
      <c r="K495" s="102"/>
      <c r="L495" s="4"/>
      <c r="M495" s="4"/>
      <c r="N495" s="4"/>
      <c r="O495" s="4"/>
      <c r="P495" s="103"/>
      <c r="Q495" s="104"/>
      <c r="R495" s="100"/>
      <c r="S495" s="100"/>
      <c r="T495" s="65"/>
      <c r="U495" s="100"/>
      <c r="V495" s="100"/>
      <c r="W495" s="63"/>
      <c r="X495" s="63"/>
      <c r="Y495" s="63"/>
      <c r="Z495" s="63"/>
      <c r="AA495" s="65"/>
      <c r="AB495" s="65"/>
      <c r="AC495" s="65"/>
      <c r="AD495" s="65"/>
      <c r="AE495" s="65"/>
      <c r="AF495" s="100"/>
      <c r="AG495" s="100"/>
      <c r="AH495" s="65"/>
      <c r="AI495" s="57" t="str">
        <f t="shared" si="172"/>
        <v/>
      </c>
      <c r="AJ495" s="57" t="str">
        <f t="shared" si="173"/>
        <v/>
      </c>
      <c r="AK495" s="57" t="str">
        <f t="shared" si="174"/>
        <v/>
      </c>
      <c r="AL495" s="57" t="str">
        <f t="shared" si="175"/>
        <v/>
      </c>
      <c r="AM495" s="57" t="str">
        <f t="shared" si="176"/>
        <v/>
      </c>
      <c r="AN495" s="58" t="str">
        <f>IF(AM495&lt;'Patient Data'!$BG$4,"Labs complete w/in 45 minutes","")</f>
        <v/>
      </c>
      <c r="AO495" s="57" t="str">
        <f t="shared" si="177"/>
        <v/>
      </c>
      <c r="AP495" s="58" t="str">
        <f>IF(AO495&lt;'Patient Data'!$BI$4,"tPA w/in 60 minutes","")</f>
        <v/>
      </c>
      <c r="AQ495" s="58" t="str">
        <f>IF(BM495&lt;'Patient Data'!$BM$4,"tPA w/in 3 hours","")</f>
        <v/>
      </c>
      <c r="AR495" s="58" t="str">
        <f>IF(BF495&lt;'Patient Data'!$BF$4,"LSN within 3.5 hours","")</f>
        <v/>
      </c>
      <c r="AS495" s="58" t="str">
        <f t="shared" si="168"/>
        <v>-0-0-2-26-491</v>
      </c>
      <c r="AT495" s="57" t="str">
        <f t="shared" si="178"/>
        <v/>
      </c>
      <c r="AU495" s="57" t="str">
        <f t="shared" si="179"/>
        <v/>
      </c>
      <c r="AV495" s="57" t="str">
        <f t="shared" si="180"/>
        <v/>
      </c>
      <c r="AW495" s="57" t="str">
        <f t="shared" si="181"/>
        <v/>
      </c>
      <c r="AX495" s="57" t="str">
        <f t="shared" si="182"/>
        <v/>
      </c>
      <c r="AY495" s="57" t="str">
        <f t="shared" si="183"/>
        <v/>
      </c>
      <c r="AZ495" s="57" t="str">
        <f t="shared" si="184"/>
        <v/>
      </c>
      <c r="BA495" s="57" t="str">
        <f t="shared" si="185"/>
        <v/>
      </c>
      <c r="BB495" s="57" t="str">
        <f t="shared" si="186"/>
        <v/>
      </c>
      <c r="BC495" s="57" t="str">
        <f t="shared" si="187"/>
        <v/>
      </c>
      <c r="BD495" s="57" t="str">
        <f t="shared" si="188"/>
        <v/>
      </c>
      <c r="BE495" s="57" t="str">
        <f t="shared" si="189"/>
        <v/>
      </c>
      <c r="BF495" s="17" t="str">
        <f t="shared" si="169"/>
        <v/>
      </c>
      <c r="BG495" s="17" t="str">
        <f>IF(N495="","",AM495-'Patient Data'!$BG$4)</f>
        <v/>
      </c>
      <c r="BH495" s="18"/>
      <c r="BI495" s="17" t="str">
        <f>IF(O495="","",AO495-'Patient Data'!$BI$4)</f>
        <v/>
      </c>
      <c r="BK495" s="18"/>
      <c r="BL495" s="17" t="str">
        <f t="shared" si="170"/>
        <v/>
      </c>
      <c r="BM495" s="17" t="str">
        <f t="shared" si="171"/>
        <v/>
      </c>
      <c r="BN495" s="18"/>
    </row>
    <row r="496" spans="1:66" s="12" customFormat="1" ht="38.25" customHeight="1" thickBot="1">
      <c r="A496" s="47">
        <f t="shared" si="190"/>
        <v>0</v>
      </c>
      <c r="B496" s="47" t="str">
        <f t="shared" si="191"/>
        <v>2-26</v>
      </c>
      <c r="C496" s="32"/>
      <c r="D496" s="84" t="str">
        <f>$A496&amp;"-"&amp;$B496&amp;"-"&amp;TEXT(ROWS(D$5:D496),"000")</f>
        <v>0-2-26-492</v>
      </c>
      <c r="E496" s="101"/>
      <c r="F496" s="4"/>
      <c r="G496" s="4"/>
      <c r="H496" s="4"/>
      <c r="I496" s="4"/>
      <c r="J496" s="4"/>
      <c r="K496" s="102"/>
      <c r="L496" s="4"/>
      <c r="M496" s="4"/>
      <c r="N496" s="4"/>
      <c r="O496" s="4"/>
      <c r="P496" s="103"/>
      <c r="Q496" s="104"/>
      <c r="R496" s="100"/>
      <c r="S496" s="100"/>
      <c r="T496" s="65"/>
      <c r="U496" s="100"/>
      <c r="V496" s="100"/>
      <c r="W496" s="63"/>
      <c r="X496" s="63"/>
      <c r="Y496" s="63"/>
      <c r="Z496" s="63"/>
      <c r="AA496" s="65"/>
      <c r="AB496" s="65"/>
      <c r="AC496" s="65"/>
      <c r="AD496" s="65"/>
      <c r="AE496" s="65"/>
      <c r="AF496" s="100"/>
      <c r="AG496" s="100"/>
      <c r="AH496" s="65"/>
      <c r="AI496" s="57" t="str">
        <f t="shared" si="172"/>
        <v/>
      </c>
      <c r="AJ496" s="57" t="str">
        <f t="shared" si="173"/>
        <v/>
      </c>
      <c r="AK496" s="57" t="str">
        <f t="shared" si="174"/>
        <v/>
      </c>
      <c r="AL496" s="57" t="str">
        <f t="shared" si="175"/>
        <v/>
      </c>
      <c r="AM496" s="57" t="str">
        <f t="shared" si="176"/>
        <v/>
      </c>
      <c r="AN496" s="58" t="str">
        <f>IF(AM496&lt;'Patient Data'!$BG$4,"Labs complete w/in 45 minutes","")</f>
        <v/>
      </c>
      <c r="AO496" s="57" t="str">
        <f t="shared" si="177"/>
        <v/>
      </c>
      <c r="AP496" s="58" t="str">
        <f>IF(AO496&lt;'Patient Data'!$BI$4,"tPA w/in 60 minutes","")</f>
        <v/>
      </c>
      <c r="AQ496" s="58" t="str">
        <f>IF(BM496&lt;'Patient Data'!$BM$4,"tPA w/in 3 hours","")</f>
        <v/>
      </c>
      <c r="AR496" s="58" t="str">
        <f>IF(BF496&lt;'Patient Data'!$BF$4,"LSN within 3.5 hours","")</f>
        <v/>
      </c>
      <c r="AS496" s="58" t="str">
        <f t="shared" si="168"/>
        <v>-0-0-2-26-492</v>
      </c>
      <c r="AT496" s="57" t="str">
        <f t="shared" si="178"/>
        <v/>
      </c>
      <c r="AU496" s="57" t="str">
        <f t="shared" si="179"/>
        <v/>
      </c>
      <c r="AV496" s="57" t="str">
        <f t="shared" si="180"/>
        <v/>
      </c>
      <c r="AW496" s="57" t="str">
        <f t="shared" si="181"/>
        <v/>
      </c>
      <c r="AX496" s="57" t="str">
        <f t="shared" si="182"/>
        <v/>
      </c>
      <c r="AY496" s="57" t="str">
        <f t="shared" si="183"/>
        <v/>
      </c>
      <c r="AZ496" s="57" t="str">
        <f t="shared" si="184"/>
        <v/>
      </c>
      <c r="BA496" s="57" t="str">
        <f t="shared" si="185"/>
        <v/>
      </c>
      <c r="BB496" s="57" t="str">
        <f t="shared" si="186"/>
        <v/>
      </c>
      <c r="BC496" s="57" t="str">
        <f t="shared" si="187"/>
        <v/>
      </c>
      <c r="BD496" s="57" t="str">
        <f t="shared" si="188"/>
        <v/>
      </c>
      <c r="BE496" s="57" t="str">
        <f t="shared" si="189"/>
        <v/>
      </c>
      <c r="BF496" s="17" t="str">
        <f t="shared" si="169"/>
        <v/>
      </c>
      <c r="BG496" s="17" t="str">
        <f>IF(N496="","",AM496-'Patient Data'!$BG$4)</f>
        <v/>
      </c>
      <c r="BH496" s="18"/>
      <c r="BI496" s="17" t="str">
        <f>IF(O496="","",AO496-'Patient Data'!$BI$4)</f>
        <v/>
      </c>
      <c r="BK496" s="18"/>
      <c r="BL496" s="17" t="str">
        <f t="shared" si="170"/>
        <v/>
      </c>
      <c r="BM496" s="17" t="str">
        <f t="shared" si="171"/>
        <v/>
      </c>
      <c r="BN496" s="18"/>
    </row>
    <row r="497" spans="1:66" s="12" customFormat="1" ht="38.25" customHeight="1" thickBot="1">
      <c r="A497" s="47">
        <f t="shared" si="190"/>
        <v>0</v>
      </c>
      <c r="B497" s="47" t="str">
        <f t="shared" si="191"/>
        <v>2-26</v>
      </c>
      <c r="C497" s="32"/>
      <c r="D497" s="84" t="str">
        <f>$A497&amp;"-"&amp;$B497&amp;"-"&amp;TEXT(ROWS(D$5:D497),"000")</f>
        <v>0-2-26-493</v>
      </c>
      <c r="E497" s="101"/>
      <c r="F497" s="4"/>
      <c r="G497" s="4"/>
      <c r="H497" s="4"/>
      <c r="I497" s="4"/>
      <c r="J497" s="4"/>
      <c r="K497" s="102"/>
      <c r="L497" s="4"/>
      <c r="M497" s="4"/>
      <c r="N497" s="4"/>
      <c r="O497" s="4"/>
      <c r="P497" s="103"/>
      <c r="Q497" s="104"/>
      <c r="R497" s="100"/>
      <c r="S497" s="100"/>
      <c r="T497" s="65"/>
      <c r="U497" s="100"/>
      <c r="V497" s="100"/>
      <c r="W497" s="63"/>
      <c r="X497" s="63"/>
      <c r="Y497" s="63"/>
      <c r="Z497" s="63"/>
      <c r="AA497" s="65"/>
      <c r="AB497" s="65"/>
      <c r="AC497" s="65"/>
      <c r="AD497" s="65"/>
      <c r="AE497" s="65"/>
      <c r="AF497" s="100"/>
      <c r="AG497" s="100"/>
      <c r="AH497" s="65"/>
      <c r="AI497" s="57" t="str">
        <f t="shared" si="172"/>
        <v/>
      </c>
      <c r="AJ497" s="57" t="str">
        <f t="shared" si="173"/>
        <v/>
      </c>
      <c r="AK497" s="57" t="str">
        <f t="shared" si="174"/>
        <v/>
      </c>
      <c r="AL497" s="57" t="str">
        <f t="shared" si="175"/>
        <v/>
      </c>
      <c r="AM497" s="57" t="str">
        <f t="shared" si="176"/>
        <v/>
      </c>
      <c r="AN497" s="58" t="str">
        <f>IF(AM497&lt;'Patient Data'!$BG$4,"Labs complete w/in 45 minutes","")</f>
        <v/>
      </c>
      <c r="AO497" s="57" t="str">
        <f t="shared" si="177"/>
        <v/>
      </c>
      <c r="AP497" s="58" t="str">
        <f>IF(AO497&lt;'Patient Data'!$BI$4,"tPA w/in 60 minutes","")</f>
        <v/>
      </c>
      <c r="AQ497" s="58" t="str">
        <f>IF(BM497&lt;'Patient Data'!$BM$4,"tPA w/in 3 hours","")</f>
        <v/>
      </c>
      <c r="AR497" s="58" t="str">
        <f>IF(BF497&lt;'Patient Data'!$BF$4,"LSN within 3.5 hours","")</f>
        <v/>
      </c>
      <c r="AS497" s="58" t="str">
        <f t="shared" si="168"/>
        <v>-0-0-2-26-493</v>
      </c>
      <c r="AT497" s="57" t="str">
        <f t="shared" si="178"/>
        <v/>
      </c>
      <c r="AU497" s="57" t="str">
        <f t="shared" si="179"/>
        <v/>
      </c>
      <c r="AV497" s="57" t="str">
        <f t="shared" si="180"/>
        <v/>
      </c>
      <c r="AW497" s="57" t="str">
        <f t="shared" si="181"/>
        <v/>
      </c>
      <c r="AX497" s="57" t="str">
        <f t="shared" si="182"/>
        <v/>
      </c>
      <c r="AY497" s="57" t="str">
        <f t="shared" si="183"/>
        <v/>
      </c>
      <c r="AZ497" s="57" t="str">
        <f t="shared" si="184"/>
        <v/>
      </c>
      <c r="BA497" s="57" t="str">
        <f t="shared" si="185"/>
        <v/>
      </c>
      <c r="BB497" s="57" t="str">
        <f t="shared" si="186"/>
        <v/>
      </c>
      <c r="BC497" s="57" t="str">
        <f t="shared" si="187"/>
        <v/>
      </c>
      <c r="BD497" s="57" t="str">
        <f t="shared" si="188"/>
        <v/>
      </c>
      <c r="BE497" s="57" t="str">
        <f t="shared" si="189"/>
        <v/>
      </c>
      <c r="BF497" s="17" t="str">
        <f t="shared" si="169"/>
        <v/>
      </c>
      <c r="BG497" s="17" t="str">
        <f>IF(N497="","",AM497-'Patient Data'!$BG$4)</f>
        <v/>
      </c>
      <c r="BH497" s="18"/>
      <c r="BI497" s="17" t="str">
        <f>IF(O497="","",AO497-'Patient Data'!$BI$4)</f>
        <v/>
      </c>
      <c r="BK497" s="18"/>
      <c r="BL497" s="17" t="str">
        <f t="shared" si="170"/>
        <v/>
      </c>
      <c r="BM497" s="17" t="str">
        <f t="shared" si="171"/>
        <v/>
      </c>
      <c r="BN497" s="18"/>
    </row>
    <row r="498" spans="1:66" s="12" customFormat="1" ht="38.25" customHeight="1" thickBot="1">
      <c r="A498" s="47">
        <f t="shared" si="190"/>
        <v>0</v>
      </c>
      <c r="B498" s="47" t="str">
        <f t="shared" si="191"/>
        <v>2-26</v>
      </c>
      <c r="C498" s="32"/>
      <c r="D498" s="84" t="str">
        <f>$A498&amp;"-"&amp;$B498&amp;"-"&amp;TEXT(ROWS(D$5:D498),"000")</f>
        <v>0-2-26-494</v>
      </c>
      <c r="E498" s="101"/>
      <c r="F498" s="4"/>
      <c r="G498" s="4"/>
      <c r="H498" s="4"/>
      <c r="I498" s="4"/>
      <c r="J498" s="4"/>
      <c r="K498" s="102"/>
      <c r="L498" s="4"/>
      <c r="M498" s="4"/>
      <c r="N498" s="4"/>
      <c r="O498" s="4"/>
      <c r="P498" s="103"/>
      <c r="Q498" s="104"/>
      <c r="R498" s="100"/>
      <c r="S498" s="100"/>
      <c r="T498" s="65"/>
      <c r="U498" s="100"/>
      <c r="V498" s="100"/>
      <c r="W498" s="63"/>
      <c r="X498" s="63"/>
      <c r="Y498" s="63"/>
      <c r="Z498" s="63"/>
      <c r="AA498" s="65"/>
      <c r="AB498" s="65"/>
      <c r="AC498" s="65"/>
      <c r="AD498" s="65"/>
      <c r="AE498" s="65"/>
      <c r="AF498" s="100"/>
      <c r="AG498" s="100"/>
      <c r="AH498" s="65"/>
      <c r="AI498" s="57" t="str">
        <f t="shared" si="172"/>
        <v/>
      </c>
      <c r="AJ498" s="57" t="str">
        <f t="shared" si="173"/>
        <v/>
      </c>
      <c r="AK498" s="57" t="str">
        <f t="shared" si="174"/>
        <v/>
      </c>
      <c r="AL498" s="57" t="str">
        <f t="shared" si="175"/>
        <v/>
      </c>
      <c r="AM498" s="57" t="str">
        <f t="shared" si="176"/>
        <v/>
      </c>
      <c r="AN498" s="58" t="str">
        <f>IF(AM498&lt;'Patient Data'!$BG$4,"Labs complete w/in 45 minutes","")</f>
        <v/>
      </c>
      <c r="AO498" s="57" t="str">
        <f t="shared" si="177"/>
        <v/>
      </c>
      <c r="AP498" s="58" t="str">
        <f>IF(AO498&lt;'Patient Data'!$BI$4,"tPA w/in 60 minutes","")</f>
        <v/>
      </c>
      <c r="AQ498" s="58" t="str">
        <f>IF(BM498&lt;'Patient Data'!$BM$4,"tPA w/in 3 hours","")</f>
        <v/>
      </c>
      <c r="AR498" s="58" t="str">
        <f>IF(BF498&lt;'Patient Data'!$BF$4,"LSN within 3.5 hours","")</f>
        <v/>
      </c>
      <c r="AS498" s="58" t="str">
        <f t="shared" si="168"/>
        <v>-0-0-2-26-494</v>
      </c>
      <c r="AT498" s="57" t="str">
        <f t="shared" si="178"/>
        <v/>
      </c>
      <c r="AU498" s="57" t="str">
        <f t="shared" si="179"/>
        <v/>
      </c>
      <c r="AV498" s="57" t="str">
        <f t="shared" si="180"/>
        <v/>
      </c>
      <c r="AW498" s="57" t="str">
        <f t="shared" si="181"/>
        <v/>
      </c>
      <c r="AX498" s="57" t="str">
        <f t="shared" si="182"/>
        <v/>
      </c>
      <c r="AY498" s="57" t="str">
        <f t="shared" si="183"/>
        <v/>
      </c>
      <c r="AZ498" s="57" t="str">
        <f t="shared" si="184"/>
        <v/>
      </c>
      <c r="BA498" s="57" t="str">
        <f t="shared" si="185"/>
        <v/>
      </c>
      <c r="BB498" s="57" t="str">
        <f t="shared" si="186"/>
        <v/>
      </c>
      <c r="BC498" s="57" t="str">
        <f t="shared" si="187"/>
        <v/>
      </c>
      <c r="BD498" s="57" t="str">
        <f t="shared" si="188"/>
        <v/>
      </c>
      <c r="BE498" s="57" t="str">
        <f t="shared" si="189"/>
        <v/>
      </c>
      <c r="BF498" s="17" t="str">
        <f t="shared" si="169"/>
        <v/>
      </c>
      <c r="BG498" s="17" t="str">
        <f>IF(N498="","",AM498-'Patient Data'!$BG$4)</f>
        <v/>
      </c>
      <c r="BH498" s="18"/>
      <c r="BI498" s="17" t="str">
        <f>IF(O498="","",AO498-'Patient Data'!$BI$4)</f>
        <v/>
      </c>
      <c r="BK498" s="18"/>
      <c r="BL498" s="17" t="str">
        <f t="shared" si="170"/>
        <v/>
      </c>
      <c r="BM498" s="17" t="str">
        <f t="shared" si="171"/>
        <v/>
      </c>
      <c r="BN498" s="18"/>
    </row>
    <row r="499" spans="1:66" s="12" customFormat="1" ht="38.25" customHeight="1" thickBot="1">
      <c r="A499" s="47">
        <f t="shared" si="190"/>
        <v>0</v>
      </c>
      <c r="B499" s="47" t="str">
        <f t="shared" si="191"/>
        <v>2-26</v>
      </c>
      <c r="C499" s="32"/>
      <c r="D499" s="84" t="str">
        <f>$A499&amp;"-"&amp;$B499&amp;"-"&amp;TEXT(ROWS(D$5:D499),"000")</f>
        <v>0-2-26-495</v>
      </c>
      <c r="E499" s="101"/>
      <c r="F499" s="4"/>
      <c r="G499" s="4"/>
      <c r="H499" s="4"/>
      <c r="I499" s="4"/>
      <c r="J499" s="4"/>
      <c r="K499" s="102"/>
      <c r="L499" s="4"/>
      <c r="M499" s="4"/>
      <c r="N499" s="4"/>
      <c r="O499" s="4"/>
      <c r="P499" s="103"/>
      <c r="Q499" s="104"/>
      <c r="R499" s="100"/>
      <c r="S499" s="100"/>
      <c r="T499" s="65"/>
      <c r="U499" s="100"/>
      <c r="V499" s="100"/>
      <c r="W499" s="63"/>
      <c r="X499" s="63"/>
      <c r="Y499" s="63"/>
      <c r="Z499" s="63"/>
      <c r="AA499" s="65"/>
      <c r="AB499" s="65"/>
      <c r="AC499" s="65"/>
      <c r="AD499" s="65"/>
      <c r="AE499" s="65"/>
      <c r="AF499" s="100"/>
      <c r="AG499" s="100"/>
      <c r="AH499" s="65"/>
      <c r="AI499" s="57" t="str">
        <f t="shared" si="172"/>
        <v/>
      </c>
      <c r="AJ499" s="57" t="str">
        <f t="shared" si="173"/>
        <v/>
      </c>
      <c r="AK499" s="57" t="str">
        <f t="shared" si="174"/>
        <v/>
      </c>
      <c r="AL499" s="57" t="str">
        <f t="shared" si="175"/>
        <v/>
      </c>
      <c r="AM499" s="57" t="str">
        <f t="shared" si="176"/>
        <v/>
      </c>
      <c r="AN499" s="58" t="str">
        <f>IF(AM499&lt;'Patient Data'!$BG$4,"Labs complete w/in 45 minutes","")</f>
        <v/>
      </c>
      <c r="AO499" s="57" t="str">
        <f t="shared" si="177"/>
        <v/>
      </c>
      <c r="AP499" s="58" t="str">
        <f>IF(AO499&lt;'Patient Data'!$BI$4,"tPA w/in 60 minutes","")</f>
        <v/>
      </c>
      <c r="AQ499" s="58" t="str">
        <f>IF(BM499&lt;'Patient Data'!$BM$4,"tPA w/in 3 hours","")</f>
        <v/>
      </c>
      <c r="AR499" s="58" t="str">
        <f>IF(BF499&lt;'Patient Data'!$BF$4,"LSN within 3.5 hours","")</f>
        <v/>
      </c>
      <c r="AS499" s="58" t="str">
        <f t="shared" si="168"/>
        <v>-0-0-2-26-495</v>
      </c>
      <c r="AT499" s="57" t="str">
        <f t="shared" si="178"/>
        <v/>
      </c>
      <c r="AU499" s="57" t="str">
        <f t="shared" si="179"/>
        <v/>
      </c>
      <c r="AV499" s="57" t="str">
        <f t="shared" si="180"/>
        <v/>
      </c>
      <c r="AW499" s="57" t="str">
        <f t="shared" si="181"/>
        <v/>
      </c>
      <c r="AX499" s="57" t="str">
        <f t="shared" si="182"/>
        <v/>
      </c>
      <c r="AY499" s="57" t="str">
        <f t="shared" si="183"/>
        <v/>
      </c>
      <c r="AZ499" s="57" t="str">
        <f t="shared" si="184"/>
        <v/>
      </c>
      <c r="BA499" s="57" t="str">
        <f t="shared" si="185"/>
        <v/>
      </c>
      <c r="BB499" s="57" t="str">
        <f t="shared" si="186"/>
        <v/>
      </c>
      <c r="BC499" s="57" t="str">
        <f t="shared" si="187"/>
        <v/>
      </c>
      <c r="BD499" s="57" t="str">
        <f t="shared" si="188"/>
        <v/>
      </c>
      <c r="BE499" s="57" t="str">
        <f t="shared" si="189"/>
        <v/>
      </c>
      <c r="BF499" s="17" t="str">
        <f t="shared" si="169"/>
        <v/>
      </c>
      <c r="BG499" s="17" t="str">
        <f>IF(N499="","",AM499-'Patient Data'!$BG$4)</f>
        <v/>
      </c>
      <c r="BH499" s="18"/>
      <c r="BI499" s="17" t="str">
        <f>IF(O499="","",AO499-'Patient Data'!$BI$4)</f>
        <v/>
      </c>
      <c r="BK499" s="18"/>
      <c r="BL499" s="17" t="str">
        <f t="shared" si="170"/>
        <v/>
      </c>
      <c r="BM499" s="17" t="str">
        <f t="shared" si="171"/>
        <v/>
      </c>
      <c r="BN499" s="18"/>
    </row>
    <row r="500" spans="1:66" s="12" customFormat="1" ht="38.25" customHeight="1" thickBot="1">
      <c r="A500" s="47">
        <f t="shared" si="190"/>
        <v>0</v>
      </c>
      <c r="B500" s="47" t="str">
        <f t="shared" si="191"/>
        <v>2-26</v>
      </c>
      <c r="C500" s="32"/>
      <c r="D500" s="84" t="str">
        <f>$A500&amp;"-"&amp;$B500&amp;"-"&amp;TEXT(ROWS(D$5:D500),"000")</f>
        <v>0-2-26-496</v>
      </c>
      <c r="E500" s="101"/>
      <c r="F500" s="4"/>
      <c r="G500" s="4"/>
      <c r="H500" s="4"/>
      <c r="I500" s="4"/>
      <c r="J500" s="4"/>
      <c r="K500" s="102"/>
      <c r="L500" s="4"/>
      <c r="M500" s="4"/>
      <c r="N500" s="4"/>
      <c r="O500" s="4"/>
      <c r="P500" s="103"/>
      <c r="Q500" s="104"/>
      <c r="R500" s="100"/>
      <c r="S500" s="100"/>
      <c r="T500" s="65"/>
      <c r="U500" s="100"/>
      <c r="V500" s="100"/>
      <c r="W500" s="63"/>
      <c r="X500" s="63"/>
      <c r="Y500" s="63"/>
      <c r="Z500" s="63"/>
      <c r="AA500" s="65"/>
      <c r="AB500" s="65"/>
      <c r="AC500" s="65"/>
      <c r="AD500" s="65"/>
      <c r="AE500" s="65"/>
      <c r="AF500" s="100"/>
      <c r="AG500" s="100"/>
      <c r="AH500" s="65"/>
      <c r="AI500" s="57" t="str">
        <f t="shared" si="172"/>
        <v/>
      </c>
      <c r="AJ500" s="57" t="str">
        <f t="shared" si="173"/>
        <v/>
      </c>
      <c r="AK500" s="57" t="str">
        <f t="shared" si="174"/>
        <v/>
      </c>
      <c r="AL500" s="57" t="str">
        <f t="shared" si="175"/>
        <v/>
      </c>
      <c r="AM500" s="57" t="str">
        <f t="shared" si="176"/>
        <v/>
      </c>
      <c r="AN500" s="58" t="str">
        <f>IF(AM500&lt;'Patient Data'!$BG$4,"Labs complete w/in 45 minutes","")</f>
        <v/>
      </c>
      <c r="AO500" s="57" t="str">
        <f t="shared" si="177"/>
        <v/>
      </c>
      <c r="AP500" s="58" t="str">
        <f>IF(AO500&lt;'Patient Data'!$BI$4,"tPA w/in 60 minutes","")</f>
        <v/>
      </c>
      <c r="AQ500" s="58" t="str">
        <f>IF(BM500&lt;'Patient Data'!$BM$4,"tPA w/in 3 hours","")</f>
        <v/>
      </c>
      <c r="AR500" s="58" t="str">
        <f>IF(BF500&lt;'Patient Data'!$BF$4,"LSN within 3.5 hours","")</f>
        <v/>
      </c>
      <c r="AS500" s="58" t="str">
        <f t="shared" si="168"/>
        <v>-0-0-2-26-496</v>
      </c>
      <c r="AT500" s="57" t="str">
        <f t="shared" si="178"/>
        <v/>
      </c>
      <c r="AU500" s="57" t="str">
        <f t="shared" si="179"/>
        <v/>
      </c>
      <c r="AV500" s="57" t="str">
        <f t="shared" si="180"/>
        <v/>
      </c>
      <c r="AW500" s="57" t="str">
        <f t="shared" si="181"/>
        <v/>
      </c>
      <c r="AX500" s="57" t="str">
        <f t="shared" si="182"/>
        <v/>
      </c>
      <c r="AY500" s="57" t="str">
        <f t="shared" si="183"/>
        <v/>
      </c>
      <c r="AZ500" s="57" t="str">
        <f t="shared" si="184"/>
        <v/>
      </c>
      <c r="BA500" s="57" t="str">
        <f t="shared" si="185"/>
        <v/>
      </c>
      <c r="BB500" s="57" t="str">
        <f t="shared" si="186"/>
        <v/>
      </c>
      <c r="BC500" s="57" t="str">
        <f t="shared" si="187"/>
        <v/>
      </c>
      <c r="BD500" s="57" t="str">
        <f t="shared" si="188"/>
        <v/>
      </c>
      <c r="BE500" s="57" t="str">
        <f t="shared" si="189"/>
        <v/>
      </c>
      <c r="BF500" s="17" t="str">
        <f t="shared" si="169"/>
        <v/>
      </c>
      <c r="BG500" s="17" t="str">
        <f>IF(N500="","",AM500-'Patient Data'!$BG$4)</f>
        <v/>
      </c>
      <c r="BH500" s="18"/>
      <c r="BI500" s="17" t="str">
        <f>IF(O500="","",AO500-'Patient Data'!$BI$4)</f>
        <v/>
      </c>
      <c r="BK500" s="18"/>
      <c r="BL500" s="17" t="str">
        <f t="shared" si="170"/>
        <v/>
      </c>
      <c r="BM500" s="17" t="str">
        <f t="shared" si="171"/>
        <v/>
      </c>
      <c r="BN500" s="18"/>
    </row>
    <row r="501" spans="1:66" s="12" customFormat="1" ht="38.25" customHeight="1" thickBot="1">
      <c r="A501" s="47">
        <f t="shared" si="190"/>
        <v>0</v>
      </c>
      <c r="B501" s="47" t="str">
        <f t="shared" si="191"/>
        <v>2-26</v>
      </c>
      <c r="C501" s="32"/>
      <c r="D501" s="84" t="str">
        <f>$A501&amp;"-"&amp;$B501&amp;"-"&amp;TEXT(ROWS(D$5:D501),"000")</f>
        <v>0-2-26-497</v>
      </c>
      <c r="E501" s="101"/>
      <c r="F501" s="4"/>
      <c r="G501" s="4"/>
      <c r="H501" s="4"/>
      <c r="I501" s="4"/>
      <c r="J501" s="4"/>
      <c r="K501" s="102"/>
      <c r="L501" s="4"/>
      <c r="M501" s="4"/>
      <c r="N501" s="4"/>
      <c r="O501" s="4"/>
      <c r="P501" s="103"/>
      <c r="Q501" s="104"/>
      <c r="R501" s="100"/>
      <c r="S501" s="100"/>
      <c r="T501" s="65"/>
      <c r="U501" s="100"/>
      <c r="V501" s="100"/>
      <c r="W501" s="63"/>
      <c r="X501" s="63"/>
      <c r="Y501" s="63"/>
      <c r="Z501" s="63"/>
      <c r="AA501" s="65"/>
      <c r="AB501" s="65"/>
      <c r="AC501" s="65"/>
      <c r="AD501" s="65"/>
      <c r="AE501" s="65"/>
      <c r="AF501" s="100"/>
      <c r="AG501" s="100"/>
      <c r="AH501" s="65"/>
      <c r="AI501" s="57" t="str">
        <f t="shared" si="172"/>
        <v/>
      </c>
      <c r="AJ501" s="57" t="str">
        <f t="shared" si="173"/>
        <v/>
      </c>
      <c r="AK501" s="57" t="str">
        <f t="shared" si="174"/>
        <v/>
      </c>
      <c r="AL501" s="57" t="str">
        <f t="shared" si="175"/>
        <v/>
      </c>
      <c r="AM501" s="57" t="str">
        <f t="shared" si="176"/>
        <v/>
      </c>
      <c r="AN501" s="58" t="str">
        <f>IF(AM501&lt;'Patient Data'!$BG$4,"Labs complete w/in 45 minutes","")</f>
        <v/>
      </c>
      <c r="AO501" s="57" t="str">
        <f t="shared" si="177"/>
        <v/>
      </c>
      <c r="AP501" s="58" t="str">
        <f>IF(AO501&lt;'Patient Data'!$BI$4,"tPA w/in 60 minutes","")</f>
        <v/>
      </c>
      <c r="AQ501" s="58" t="str">
        <f>IF(BM501&lt;'Patient Data'!$BM$4,"tPA w/in 3 hours","")</f>
        <v/>
      </c>
      <c r="AR501" s="58" t="str">
        <f>IF(BF501&lt;'Patient Data'!$BF$4,"LSN within 3.5 hours","")</f>
        <v/>
      </c>
      <c r="AS501" s="58" t="str">
        <f t="shared" si="168"/>
        <v>-0-0-2-26-497</v>
      </c>
      <c r="AT501" s="57" t="str">
        <f t="shared" si="178"/>
        <v/>
      </c>
      <c r="AU501" s="57" t="str">
        <f t="shared" si="179"/>
        <v/>
      </c>
      <c r="AV501" s="57" t="str">
        <f t="shared" si="180"/>
        <v/>
      </c>
      <c r="AW501" s="57" t="str">
        <f t="shared" si="181"/>
        <v/>
      </c>
      <c r="AX501" s="57" t="str">
        <f t="shared" si="182"/>
        <v/>
      </c>
      <c r="AY501" s="57" t="str">
        <f t="shared" si="183"/>
        <v/>
      </c>
      <c r="AZ501" s="57" t="str">
        <f t="shared" si="184"/>
        <v/>
      </c>
      <c r="BA501" s="57" t="str">
        <f t="shared" si="185"/>
        <v/>
      </c>
      <c r="BB501" s="57" t="str">
        <f t="shared" si="186"/>
        <v/>
      </c>
      <c r="BC501" s="57" t="str">
        <f t="shared" si="187"/>
        <v/>
      </c>
      <c r="BD501" s="57" t="str">
        <f t="shared" si="188"/>
        <v/>
      </c>
      <c r="BE501" s="57" t="str">
        <f t="shared" si="189"/>
        <v/>
      </c>
      <c r="BF501" s="17" t="str">
        <f t="shared" si="169"/>
        <v/>
      </c>
      <c r="BG501" s="17" t="str">
        <f>IF(N501="","",AM501-'Patient Data'!$BG$4)</f>
        <v/>
      </c>
      <c r="BH501" s="18"/>
      <c r="BI501" s="17" t="str">
        <f>IF(O501="","",AO501-'Patient Data'!$BI$4)</f>
        <v/>
      </c>
      <c r="BK501" s="18"/>
      <c r="BL501" s="17" t="str">
        <f t="shared" si="170"/>
        <v/>
      </c>
      <c r="BM501" s="17" t="str">
        <f t="shared" si="171"/>
        <v/>
      </c>
      <c r="BN501" s="18"/>
    </row>
    <row r="502" spans="1:66" s="12" customFormat="1" ht="38.25" customHeight="1" thickBot="1">
      <c r="A502" s="47">
        <f t="shared" si="190"/>
        <v>0</v>
      </c>
      <c r="B502" s="47" t="str">
        <f t="shared" si="191"/>
        <v>2-26</v>
      </c>
      <c r="C502" s="32"/>
      <c r="D502" s="84" t="str">
        <f>$A502&amp;"-"&amp;$B502&amp;"-"&amp;TEXT(ROWS(D$5:D502),"000")</f>
        <v>0-2-26-498</v>
      </c>
      <c r="E502" s="101"/>
      <c r="F502" s="4"/>
      <c r="G502" s="4"/>
      <c r="H502" s="4"/>
      <c r="I502" s="4"/>
      <c r="J502" s="4"/>
      <c r="K502" s="102"/>
      <c r="L502" s="4"/>
      <c r="M502" s="4"/>
      <c r="N502" s="4"/>
      <c r="O502" s="4"/>
      <c r="P502" s="103"/>
      <c r="Q502" s="104"/>
      <c r="R502" s="100"/>
      <c r="S502" s="100"/>
      <c r="T502" s="65"/>
      <c r="U502" s="100"/>
      <c r="V502" s="100"/>
      <c r="W502" s="63"/>
      <c r="X502" s="63"/>
      <c r="Y502" s="63"/>
      <c r="Z502" s="63"/>
      <c r="AA502" s="65"/>
      <c r="AB502" s="65"/>
      <c r="AC502" s="65"/>
      <c r="AD502" s="65"/>
      <c r="AE502" s="65"/>
      <c r="AF502" s="100"/>
      <c r="AG502" s="100"/>
      <c r="AH502" s="65"/>
      <c r="AI502" s="57" t="str">
        <f t="shared" si="172"/>
        <v/>
      </c>
      <c r="AJ502" s="57" t="str">
        <f t="shared" si="173"/>
        <v/>
      </c>
      <c r="AK502" s="57" t="str">
        <f t="shared" si="174"/>
        <v/>
      </c>
      <c r="AL502" s="57" t="str">
        <f t="shared" si="175"/>
        <v/>
      </c>
      <c r="AM502" s="57" t="str">
        <f t="shared" si="176"/>
        <v/>
      </c>
      <c r="AN502" s="58" t="str">
        <f>IF(AM502&lt;'Patient Data'!$BG$4,"Labs complete w/in 45 minutes","")</f>
        <v/>
      </c>
      <c r="AO502" s="57" t="str">
        <f t="shared" si="177"/>
        <v/>
      </c>
      <c r="AP502" s="58" t="str">
        <f>IF(AO502&lt;'Patient Data'!$BI$4,"tPA w/in 60 minutes","")</f>
        <v/>
      </c>
      <c r="AQ502" s="58" t="str">
        <f>IF(BM502&lt;'Patient Data'!$BM$4,"tPA w/in 3 hours","")</f>
        <v/>
      </c>
      <c r="AR502" s="58" t="str">
        <f>IF(BF502&lt;'Patient Data'!$BF$4,"LSN within 3.5 hours","")</f>
        <v/>
      </c>
      <c r="AS502" s="58" t="str">
        <f t="shared" si="168"/>
        <v>-0-0-2-26-498</v>
      </c>
      <c r="AT502" s="57" t="str">
        <f t="shared" si="178"/>
        <v/>
      </c>
      <c r="AU502" s="57" t="str">
        <f t="shared" si="179"/>
        <v/>
      </c>
      <c r="AV502" s="57" t="str">
        <f t="shared" si="180"/>
        <v/>
      </c>
      <c r="AW502" s="57" t="str">
        <f t="shared" si="181"/>
        <v/>
      </c>
      <c r="AX502" s="57" t="str">
        <f t="shared" si="182"/>
        <v/>
      </c>
      <c r="AY502" s="57" t="str">
        <f t="shared" si="183"/>
        <v/>
      </c>
      <c r="AZ502" s="57" t="str">
        <f t="shared" si="184"/>
        <v/>
      </c>
      <c r="BA502" s="57" t="str">
        <f t="shared" si="185"/>
        <v/>
      </c>
      <c r="BB502" s="57" t="str">
        <f t="shared" si="186"/>
        <v/>
      </c>
      <c r="BC502" s="57" t="str">
        <f t="shared" si="187"/>
        <v/>
      </c>
      <c r="BD502" s="57" t="str">
        <f t="shared" si="188"/>
        <v/>
      </c>
      <c r="BE502" s="57" t="str">
        <f t="shared" si="189"/>
        <v/>
      </c>
      <c r="BF502" s="17" t="str">
        <f t="shared" si="169"/>
        <v/>
      </c>
      <c r="BG502" s="17" t="str">
        <f>IF(N502="","",AM502-'Patient Data'!$BG$4)</f>
        <v/>
      </c>
      <c r="BH502" s="18"/>
      <c r="BI502" s="17" t="str">
        <f>IF(O502="","",AO502-'Patient Data'!$BI$4)</f>
        <v/>
      </c>
      <c r="BK502" s="18"/>
      <c r="BL502" s="17" t="str">
        <f t="shared" si="170"/>
        <v/>
      </c>
      <c r="BM502" s="17" t="str">
        <f t="shared" si="171"/>
        <v/>
      </c>
      <c r="BN502" s="18"/>
    </row>
    <row r="503" spans="1:66" s="12" customFormat="1" ht="38.25" customHeight="1" thickBot="1">
      <c r="A503" s="47">
        <f t="shared" si="190"/>
        <v>0</v>
      </c>
      <c r="B503" s="47" t="str">
        <f t="shared" si="191"/>
        <v>2-26</v>
      </c>
      <c r="C503" s="32"/>
      <c r="D503" s="84" t="str">
        <f>$A503&amp;"-"&amp;$B503&amp;"-"&amp;TEXT(ROWS(D$5:D503),"000")</f>
        <v>0-2-26-499</v>
      </c>
      <c r="E503" s="101"/>
      <c r="F503" s="4"/>
      <c r="G503" s="4"/>
      <c r="H503" s="4"/>
      <c r="I503" s="4"/>
      <c r="J503" s="4"/>
      <c r="K503" s="102"/>
      <c r="L503" s="4"/>
      <c r="M503" s="4"/>
      <c r="N503" s="4"/>
      <c r="O503" s="4"/>
      <c r="P503" s="103"/>
      <c r="Q503" s="104"/>
      <c r="R503" s="100"/>
      <c r="S503" s="100"/>
      <c r="T503" s="65"/>
      <c r="U503" s="100"/>
      <c r="V503" s="100"/>
      <c r="W503" s="63"/>
      <c r="X503" s="63"/>
      <c r="Y503" s="63"/>
      <c r="Z503" s="63"/>
      <c r="AA503" s="65"/>
      <c r="AB503" s="65"/>
      <c r="AC503" s="65"/>
      <c r="AD503" s="65"/>
      <c r="AE503" s="65"/>
      <c r="AF503" s="100"/>
      <c r="AG503" s="100"/>
      <c r="AH503" s="65"/>
      <c r="AI503" s="57" t="str">
        <f t="shared" si="172"/>
        <v/>
      </c>
      <c r="AJ503" s="57" t="str">
        <f t="shared" si="173"/>
        <v/>
      </c>
      <c r="AK503" s="57" t="str">
        <f t="shared" si="174"/>
        <v/>
      </c>
      <c r="AL503" s="57" t="str">
        <f t="shared" si="175"/>
        <v/>
      </c>
      <c r="AM503" s="57" t="str">
        <f t="shared" si="176"/>
        <v/>
      </c>
      <c r="AN503" s="58" t="str">
        <f>IF(AM503&lt;'Patient Data'!$BG$4,"Labs complete w/in 45 minutes","")</f>
        <v/>
      </c>
      <c r="AO503" s="57" t="str">
        <f t="shared" si="177"/>
        <v/>
      </c>
      <c r="AP503" s="58" t="str">
        <f>IF(AO503&lt;'Patient Data'!$BI$4,"tPA w/in 60 minutes","")</f>
        <v/>
      </c>
      <c r="AQ503" s="58" t="str">
        <f>IF(BM503&lt;'Patient Data'!$BM$4,"tPA w/in 3 hours","")</f>
        <v/>
      </c>
      <c r="AR503" s="58" t="str">
        <f>IF(BF503&lt;'Patient Data'!$BF$4,"LSN within 3.5 hours","")</f>
        <v/>
      </c>
      <c r="AS503" s="58" t="str">
        <f t="shared" si="168"/>
        <v>-0-0-2-26-499</v>
      </c>
      <c r="AT503" s="57" t="str">
        <f t="shared" si="178"/>
        <v/>
      </c>
      <c r="AU503" s="57" t="str">
        <f t="shared" si="179"/>
        <v/>
      </c>
      <c r="AV503" s="57" t="str">
        <f t="shared" si="180"/>
        <v/>
      </c>
      <c r="AW503" s="57" t="str">
        <f t="shared" si="181"/>
        <v/>
      </c>
      <c r="AX503" s="57" t="str">
        <f t="shared" si="182"/>
        <v/>
      </c>
      <c r="AY503" s="57" t="str">
        <f t="shared" si="183"/>
        <v/>
      </c>
      <c r="AZ503" s="57" t="str">
        <f t="shared" si="184"/>
        <v/>
      </c>
      <c r="BA503" s="57" t="str">
        <f t="shared" si="185"/>
        <v/>
      </c>
      <c r="BB503" s="57" t="str">
        <f t="shared" si="186"/>
        <v/>
      </c>
      <c r="BC503" s="57" t="str">
        <f t="shared" si="187"/>
        <v/>
      </c>
      <c r="BD503" s="57" t="str">
        <f t="shared" si="188"/>
        <v/>
      </c>
      <c r="BE503" s="57" t="str">
        <f t="shared" si="189"/>
        <v/>
      </c>
      <c r="BF503" s="17" t="str">
        <f t="shared" si="169"/>
        <v/>
      </c>
      <c r="BG503" s="17" t="str">
        <f>IF(N503="","",AM503-'Patient Data'!$BG$4)</f>
        <v/>
      </c>
      <c r="BH503" s="18"/>
      <c r="BI503" s="17" t="str">
        <f>IF(O503="","",AO503-'Patient Data'!$BI$4)</f>
        <v/>
      </c>
      <c r="BK503" s="18"/>
      <c r="BL503" s="17" t="str">
        <f t="shared" si="170"/>
        <v/>
      </c>
      <c r="BM503" s="17" t="str">
        <f t="shared" si="171"/>
        <v/>
      </c>
      <c r="BN503" s="18"/>
    </row>
    <row r="504" spans="1:66" s="12" customFormat="1" ht="38.25" customHeight="1" thickBot="1">
      <c r="A504" s="47">
        <f t="shared" si="190"/>
        <v>0</v>
      </c>
      <c r="B504" s="47" t="str">
        <f t="shared" si="191"/>
        <v>2-26</v>
      </c>
      <c r="C504" s="32"/>
      <c r="D504" s="84" t="str">
        <f>$A504&amp;"-"&amp;$B504&amp;"-"&amp;TEXT(ROWS(D$5:D504),"000")</f>
        <v>0-2-26-500</v>
      </c>
      <c r="E504" s="101"/>
      <c r="F504" s="4"/>
      <c r="G504" s="4"/>
      <c r="H504" s="4"/>
      <c r="I504" s="4"/>
      <c r="J504" s="4"/>
      <c r="K504" s="102"/>
      <c r="L504" s="4"/>
      <c r="M504" s="4"/>
      <c r="N504" s="4"/>
      <c r="O504" s="4"/>
      <c r="P504" s="103"/>
      <c r="Q504" s="104"/>
      <c r="R504" s="100"/>
      <c r="S504" s="100"/>
      <c r="T504" s="65"/>
      <c r="U504" s="100"/>
      <c r="V504" s="100"/>
      <c r="W504" s="63"/>
      <c r="X504" s="63"/>
      <c r="Y504" s="63"/>
      <c r="Z504" s="63"/>
      <c r="AA504" s="65"/>
      <c r="AB504" s="65"/>
      <c r="AC504" s="65"/>
      <c r="AD504" s="65"/>
      <c r="AE504" s="65"/>
      <c r="AF504" s="100"/>
      <c r="AG504" s="100"/>
      <c r="AH504" s="65"/>
      <c r="AI504" s="57" t="str">
        <f t="shared" si="172"/>
        <v/>
      </c>
      <c r="AJ504" s="57" t="str">
        <f t="shared" si="173"/>
        <v/>
      </c>
      <c r="AK504" s="57" t="str">
        <f t="shared" si="174"/>
        <v/>
      </c>
      <c r="AL504" s="57" t="str">
        <f t="shared" si="175"/>
        <v/>
      </c>
      <c r="AM504" s="57" t="str">
        <f t="shared" si="176"/>
        <v/>
      </c>
      <c r="AN504" s="58" t="str">
        <f>IF(AM504&lt;'Patient Data'!$BG$4,"Labs complete w/in 45 minutes","")</f>
        <v/>
      </c>
      <c r="AO504" s="57" t="str">
        <f t="shared" si="177"/>
        <v/>
      </c>
      <c r="AP504" s="58" t="str">
        <f>IF(AO504&lt;'Patient Data'!$BI$4,"tPA w/in 60 minutes","")</f>
        <v/>
      </c>
      <c r="AQ504" s="58" t="str">
        <f>IF(BM504&lt;'Patient Data'!$BM$4,"tPA w/in 3 hours","")</f>
        <v/>
      </c>
      <c r="AR504" s="58" t="str">
        <f>IF(BF504&lt;'Patient Data'!$BF$4,"LSN within 3.5 hours","")</f>
        <v/>
      </c>
      <c r="AS504" s="58" t="str">
        <f t="shared" si="168"/>
        <v>-0-0-2-26-500</v>
      </c>
      <c r="AT504" s="57" t="str">
        <f t="shared" si="178"/>
        <v/>
      </c>
      <c r="AU504" s="57" t="str">
        <f t="shared" si="179"/>
        <v/>
      </c>
      <c r="AV504" s="57" t="str">
        <f t="shared" si="180"/>
        <v/>
      </c>
      <c r="AW504" s="57" t="str">
        <f t="shared" si="181"/>
        <v/>
      </c>
      <c r="AX504" s="57" t="str">
        <f t="shared" si="182"/>
        <v/>
      </c>
      <c r="AY504" s="57" t="str">
        <f t="shared" si="183"/>
        <v/>
      </c>
      <c r="AZ504" s="57" t="str">
        <f t="shared" si="184"/>
        <v/>
      </c>
      <c r="BA504" s="57" t="str">
        <f t="shared" si="185"/>
        <v/>
      </c>
      <c r="BB504" s="57" t="str">
        <f t="shared" si="186"/>
        <v/>
      </c>
      <c r="BC504" s="57" t="str">
        <f t="shared" si="187"/>
        <v/>
      </c>
      <c r="BD504" s="57" t="str">
        <f t="shared" si="188"/>
        <v/>
      </c>
      <c r="BE504" s="57" t="str">
        <f t="shared" si="189"/>
        <v/>
      </c>
      <c r="BF504" s="17" t="str">
        <f t="shared" si="169"/>
        <v/>
      </c>
      <c r="BG504" s="17" t="str">
        <f>IF(N504="","",AM504-'Patient Data'!$BG$4)</f>
        <v/>
      </c>
      <c r="BH504" s="18"/>
      <c r="BI504" s="17" t="str">
        <f>IF(O504="","",AO504-'Patient Data'!$BI$4)</f>
        <v/>
      </c>
      <c r="BK504" s="18"/>
      <c r="BL504" s="17" t="str">
        <f t="shared" si="170"/>
        <v/>
      </c>
      <c r="BM504" s="17" t="str">
        <f t="shared" si="171"/>
        <v/>
      </c>
      <c r="BN504" s="18"/>
    </row>
  </sheetData>
  <sheetProtection selectLockedCells="1"/>
  <sortState ref="BR4:BR29">
    <sortCondition ref="BR4"/>
  </sortState>
  <mergeCells count="4">
    <mergeCell ref="D1:O1"/>
    <mergeCell ref="D2:O2"/>
    <mergeCell ref="AI1:AR1"/>
    <mergeCell ref="AI2:AR2"/>
  </mergeCells>
  <conditionalFormatting sqref="A6:A504">
    <cfRule type="expression" dxfId="13" priority="237">
      <formula>$A$5=""</formula>
    </cfRule>
  </conditionalFormatting>
  <conditionalFormatting sqref="C1 C5:C504">
    <cfRule type="expression" dxfId="12" priority="9">
      <formula>AND($C1="",$D1&gt;0)</formula>
    </cfRule>
  </conditionalFormatting>
  <conditionalFormatting sqref="B6:B504">
    <cfRule type="expression" dxfId="11" priority="6">
      <formula>$B$5=""</formula>
    </cfRule>
  </conditionalFormatting>
  <conditionalFormatting sqref="D5">
    <cfRule type="duplicateValues" dxfId="10" priority="5"/>
  </conditionalFormatting>
  <conditionalFormatting sqref="D6:D36">
    <cfRule type="duplicateValues" dxfId="9" priority="4"/>
  </conditionalFormatting>
  <conditionalFormatting sqref="D37:D504">
    <cfRule type="duplicateValues" dxfId="8" priority="3"/>
  </conditionalFormatting>
  <dataValidations count="6">
    <dataValidation type="list" allowBlank="1" showInputMessage="1" showErrorMessage="1" sqref="P4">
      <formula1>$BR$4:$BR$30</formula1>
    </dataValidation>
    <dataValidation type="list" allowBlank="1" showInputMessage="1" showErrorMessage="1" sqref="K4:K504">
      <formula1>$BP$4:$BP$12</formula1>
    </dataValidation>
    <dataValidation type="list" allowBlank="1" showInputMessage="1" showErrorMessage="1" sqref="X5:X504">
      <formula1>$BT$4:$BT$6</formula1>
    </dataValidation>
    <dataValidation type="list" allowBlank="1" showInputMessage="1" showErrorMessage="1" sqref="Y5:Y504">
      <formula1>$BW$4:$BW$8</formula1>
    </dataValidation>
    <dataValidation type="list" allowBlank="1" showInputMessage="1" showErrorMessage="1" sqref="P5:P504">
      <formula1>$BR$4:$BR$35</formula1>
    </dataValidation>
    <dataValidation type="list" allowBlank="1" showInputMessage="1" showErrorMessage="1" sqref="Z5:Z504">
      <formula1>$BX$4:$BX$5</formula1>
    </dataValidation>
  </dataValidations>
  <hyperlinks>
    <hyperlink ref="A1" location="FAQ!A3" display="FAQ!A3"/>
  </hyperlinks>
  <pageMargins left="0.7" right="0.7" top="0.75" bottom="0.75" header="0.3" footer="0.3"/>
  <pageSetup scale="33" orientation="portrait" r:id="rId1"/>
  <colBreaks count="2" manualBreakCount="2">
    <brk id="16" max="5000" man="1"/>
    <brk id="56"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Sheet2!$A$1:$A$18</xm:f>
          </x14:formula1>
          <xm:sqref>Q5:Q504</xm:sqref>
        </x14:dataValidation>
        <x14:dataValidation type="list" allowBlank="1" showInputMessage="1" showErrorMessage="1">
          <x14:formula1>
            <xm:f>Sheet2!$D$2:$D$16</xm:f>
          </x14:formula1>
          <xm:sqref>AF5:AF504</xm:sqref>
        </x14:dataValidation>
        <x14:dataValidation type="list" allowBlank="1" showInputMessage="1" showErrorMessage="1">
          <x14:formula1>
            <xm:f>Sheet2!$E$1:$E$5</xm:f>
          </x14:formula1>
          <xm:sqref>AG5:AG504</xm:sqref>
        </x14:dataValidation>
        <x14:dataValidation type="list" allowBlank="1" showInputMessage="1" showErrorMessage="1">
          <x14:formula1>
            <xm:f>Sheet2!$F$1:$F$2</xm:f>
          </x14:formula1>
          <xm:sqref>E5:E504</xm:sqref>
        </x14:dataValidation>
        <x14:dataValidation type="list" allowBlank="1" showInputMessage="1" showErrorMessage="1">
          <x14:formula1>
            <xm:f>Sheet2!$G$1:$G$3</xm:f>
          </x14:formula1>
          <xm:sqref>S5:S504</xm:sqref>
        </x14:dataValidation>
        <x14:dataValidation type="list" allowBlank="1" showInputMessage="1" showErrorMessage="1">
          <x14:formula1>
            <xm:f>Sheet2!$I$1:$I$4</xm:f>
          </x14:formula1>
          <xm:sqref>U5:U504</xm:sqref>
        </x14:dataValidation>
        <x14:dataValidation type="list" allowBlank="1" showInputMessage="1" showErrorMessage="1">
          <x14:formula1>
            <xm:f>Sheet2!$B$2:$B$5</xm:f>
          </x14:formula1>
          <xm:sqref>V5:V504</xm:sqref>
        </x14:dataValidation>
        <x14:dataValidation type="list" allowBlank="1" showInputMessage="1" showErrorMessage="1">
          <x14:formula1>
            <xm:f>Sheet2!$H$1:$H$6</xm:f>
          </x14:formula1>
          <xm:sqref>R5:R504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D7"/>
  <sheetViews>
    <sheetView zoomScaleNormal="100" zoomScaleSheetLayoutView="100" workbookViewId="0">
      <selection activeCell="A3" sqref="A3"/>
    </sheetView>
  </sheetViews>
  <sheetFormatPr defaultColWidth="8.85546875" defaultRowHeight="15"/>
  <cols>
    <col min="1" max="1" width="14.140625" customWidth="1"/>
    <col min="2" max="2" width="12" customWidth="1"/>
    <col min="3" max="12" width="18.7109375" customWidth="1"/>
    <col min="13" max="13" width="22.42578125" customWidth="1"/>
    <col min="14" max="14" width="19" customWidth="1"/>
    <col min="15" max="15" width="18.7109375" customWidth="1"/>
    <col min="16" max="16" width="19" customWidth="1"/>
    <col min="17" max="17" width="17.140625" customWidth="1"/>
    <col min="18" max="18" width="21" customWidth="1"/>
    <col min="19" max="19" width="20.42578125" customWidth="1"/>
    <col min="20" max="20" width="12.28515625" customWidth="1"/>
    <col min="21" max="21" width="12.42578125" customWidth="1"/>
    <col min="22" max="22" width="12.7109375" customWidth="1"/>
    <col min="23" max="24" width="10.42578125" bestFit="1" customWidth="1"/>
  </cols>
  <sheetData>
    <row r="1" spans="1:16384" ht="93" customHeight="1">
      <c r="B1" s="122"/>
      <c r="C1" s="122"/>
      <c r="D1" s="122"/>
      <c r="E1" s="122"/>
      <c r="F1" s="122"/>
      <c r="G1" s="122"/>
      <c r="H1" s="122"/>
      <c r="I1" s="122"/>
      <c r="J1" s="122"/>
      <c r="K1" s="122"/>
      <c r="L1" s="122"/>
      <c r="M1" s="5"/>
      <c r="N1" s="5"/>
      <c r="O1" s="5"/>
      <c r="P1" s="5"/>
      <c r="Q1" s="5"/>
      <c r="R1" s="5"/>
      <c r="S1" s="5"/>
      <c r="T1" s="5"/>
      <c r="U1" s="5"/>
    </row>
    <row r="2" spans="1:16384" ht="51.75" customHeight="1">
      <c r="B2" s="120" t="s">
        <v>27</v>
      </c>
      <c r="C2" s="121"/>
      <c r="D2" s="121"/>
      <c r="E2" s="121"/>
      <c r="F2" s="121"/>
      <c r="G2" s="121"/>
      <c r="H2" s="121"/>
      <c r="I2" s="121"/>
      <c r="J2" s="121"/>
      <c r="K2" s="121"/>
      <c r="L2" s="121"/>
      <c r="M2" s="1"/>
      <c r="N2" s="1"/>
      <c r="O2" s="1"/>
      <c r="P2" s="1"/>
      <c r="Q2" s="1"/>
      <c r="R2" s="1"/>
      <c r="S2" s="1"/>
      <c r="T2" s="1"/>
      <c r="U2" s="1"/>
    </row>
    <row r="3" spans="1:16384" s="3" customFormat="1" ht="113.25" thickBot="1">
      <c r="A3" s="20" t="s">
        <v>59</v>
      </c>
      <c r="B3" s="6" t="s">
        <v>12</v>
      </c>
      <c r="C3" s="6" t="s">
        <v>111</v>
      </c>
      <c r="D3" s="6" t="s">
        <v>13</v>
      </c>
      <c r="E3" s="6" t="s">
        <v>16</v>
      </c>
      <c r="F3" s="6" t="s">
        <v>14</v>
      </c>
      <c r="G3" s="6" t="s">
        <v>15</v>
      </c>
      <c r="H3" s="6" t="s">
        <v>17</v>
      </c>
      <c r="I3" s="6" t="s">
        <v>18</v>
      </c>
      <c r="J3" s="6" t="s">
        <v>1</v>
      </c>
      <c r="K3" s="6" t="s">
        <v>2</v>
      </c>
      <c r="L3" s="6" t="s">
        <v>112</v>
      </c>
      <c r="M3" s="87" t="s">
        <v>116</v>
      </c>
      <c r="N3" s="87" t="s">
        <v>117</v>
      </c>
      <c r="O3" s="87" t="s">
        <v>118</v>
      </c>
      <c r="P3" s="87" t="s">
        <v>119</v>
      </c>
      <c r="Q3" s="87" t="s">
        <v>120</v>
      </c>
      <c r="R3" s="87" t="s">
        <v>121</v>
      </c>
      <c r="S3" s="87" t="s">
        <v>122</v>
      </c>
      <c r="T3" s="87" t="s">
        <v>133</v>
      </c>
      <c r="U3" s="87" t="s">
        <v>134</v>
      </c>
      <c r="V3" s="109" t="s">
        <v>218</v>
      </c>
      <c r="W3" s="109" t="s">
        <v>219</v>
      </c>
      <c r="X3" s="109" t="s">
        <v>220</v>
      </c>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c r="XEZ3"/>
      <c r="XFA3"/>
      <c r="XFB3"/>
      <c r="XFC3"/>
      <c r="XFD3"/>
    </row>
    <row r="4" spans="1:16384" s="2" customFormat="1" ht="26.25" customHeight="1">
      <c r="A4" s="49" t="str">
        <f>CONCATENATE('Patient Data'!A5,"-",'Patient Data'!B5)</f>
        <v>-2-26</v>
      </c>
      <c r="B4" s="7">
        <f>COUNT('Patient Data'!C5:C504)</f>
        <v>0</v>
      </c>
      <c r="C4" s="8">
        <f>COUNTIF('Patient Data'!AR5:AR504,"LSN within 3.5 hours")</f>
        <v>0</v>
      </c>
      <c r="D4" s="111" t="e">
        <f>MEDIAN('Patient Data'!AI5:AI504)</f>
        <v>#NUM!</v>
      </c>
      <c r="E4" s="111" t="e">
        <f>MEDIAN('Patient Data'!AJ5:AJ504)</f>
        <v>#NUM!</v>
      </c>
      <c r="F4" s="111" t="e">
        <f>MEDIAN('Patient Data'!AK5:AK504)</f>
        <v>#NUM!</v>
      </c>
      <c r="G4" s="111" t="e">
        <f>MEDIAN('Patient Data'!AL5:AL504)</f>
        <v>#NUM!</v>
      </c>
      <c r="H4" s="111" t="e">
        <f>MEDIAN('Patient Data'!AM5:AM504)</f>
        <v>#NUM!</v>
      </c>
      <c r="I4" s="111" t="e">
        <f>MEDIAN('Patient Data'!AO5:AO504)</f>
        <v>#NUM!</v>
      </c>
      <c r="J4" s="9" t="e">
        <f>+'Patient Data'!BH4/B4</f>
        <v>#DIV/0!</v>
      </c>
      <c r="K4" s="9" t="e">
        <f>+'Patient Data'!BK4/'Patient Data'!BJ4</f>
        <v>#DIV/0!</v>
      </c>
      <c r="L4" s="9" t="e">
        <f>+'Patient Data'!BN4/'Patient Data'!BL4</f>
        <v>#DIV/0!</v>
      </c>
      <c r="M4" s="111" t="e">
        <f>MEDIAN('Patient Data'!AT5:AT504)</f>
        <v>#NUM!</v>
      </c>
      <c r="N4" s="111" t="e">
        <f>MEDIAN('Patient Data'!AU5:AU504)</f>
        <v>#NUM!</v>
      </c>
      <c r="O4" s="111" t="e">
        <f>MEDIAN('Patient Data'!AV5:AV504)</f>
        <v>#NUM!</v>
      </c>
      <c r="P4" s="111" t="e">
        <f>MEDIAN('Patient Data'!AW5:AW504)</f>
        <v>#NUM!</v>
      </c>
      <c r="Q4" s="111" t="e">
        <f>MEDIAN('Patient Data'!AX5:AX504)</f>
        <v>#NUM!</v>
      </c>
      <c r="R4" s="111" t="e">
        <f>MEDIAN('Patient Data'!AY5:AY504)</f>
        <v>#NUM!</v>
      </c>
      <c r="S4" s="111" t="e">
        <f>MEDIAN('Patient Data'!AZ5:AZ504)</f>
        <v>#NUM!</v>
      </c>
      <c r="T4" s="111" t="e">
        <f>MEDIAN('Patient Data'!BA5:BA504)</f>
        <v>#NUM!</v>
      </c>
      <c r="U4" s="111" t="e">
        <f>MEDIAN('Patient Data'!BB5:BB504)</f>
        <v>#NUM!</v>
      </c>
      <c r="V4" s="111" t="e">
        <f>MEDIAN('Patient Data'!BC5:BC504)</f>
        <v>#NUM!</v>
      </c>
      <c r="W4" s="111" t="e">
        <f>MEDIAN('Patient Data'!BD5:BD504)</f>
        <v>#NUM!</v>
      </c>
      <c r="X4" s="111" t="e">
        <f>MEDIAN('Patient Data'!BE5:BE504)</f>
        <v>#NUM!</v>
      </c>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c r="AUU4"/>
      <c r="AUV4"/>
      <c r="AUW4"/>
      <c r="AUX4"/>
      <c r="AUY4"/>
      <c r="AUZ4"/>
      <c r="AVA4"/>
      <c r="AVB4"/>
      <c r="AVC4"/>
      <c r="AVD4"/>
      <c r="AVE4"/>
      <c r="AVF4"/>
      <c r="AVG4"/>
      <c r="AVH4"/>
      <c r="AVI4"/>
      <c r="AVJ4"/>
      <c r="AVK4"/>
      <c r="AVL4"/>
      <c r="AVM4"/>
      <c r="AVN4"/>
      <c r="AVO4"/>
      <c r="AVP4"/>
      <c r="AVQ4"/>
      <c r="AVR4"/>
      <c r="AVS4"/>
      <c r="AVT4"/>
      <c r="AVU4"/>
      <c r="AVV4"/>
      <c r="AVW4"/>
      <c r="AVX4"/>
      <c r="AVY4"/>
      <c r="AVZ4"/>
      <c r="AWA4"/>
      <c r="AWB4"/>
      <c r="AWC4"/>
      <c r="AWD4"/>
      <c r="AWE4"/>
      <c r="AWF4"/>
      <c r="AWG4"/>
      <c r="AWH4"/>
      <c r="AWI4"/>
      <c r="AWJ4"/>
      <c r="AWK4"/>
      <c r="AWL4"/>
      <c r="AWM4"/>
      <c r="AWN4"/>
      <c r="AWO4"/>
      <c r="AWP4"/>
      <c r="AWQ4"/>
      <c r="AWR4"/>
      <c r="AWS4"/>
      <c r="AWT4"/>
      <c r="AWU4"/>
      <c r="AWV4"/>
      <c r="AWW4"/>
      <c r="AWX4"/>
      <c r="AWY4"/>
      <c r="AWZ4"/>
      <c r="AXA4"/>
      <c r="AXB4"/>
      <c r="AXC4"/>
      <c r="AXD4"/>
      <c r="AXE4"/>
      <c r="AXF4"/>
      <c r="AXG4"/>
      <c r="AXH4"/>
      <c r="AXI4"/>
      <c r="AXJ4"/>
      <c r="AXK4"/>
      <c r="AXL4"/>
      <c r="AXM4"/>
      <c r="AXN4"/>
      <c r="AXO4"/>
      <c r="AXP4"/>
      <c r="AXQ4"/>
      <c r="AXR4"/>
      <c r="AXS4"/>
      <c r="AXT4"/>
      <c r="AXU4"/>
      <c r="AXV4"/>
      <c r="AXW4"/>
      <c r="AXX4"/>
      <c r="AXY4"/>
      <c r="AXZ4"/>
      <c r="AYA4"/>
      <c r="AYB4"/>
      <c r="AYC4"/>
      <c r="AYD4"/>
      <c r="AYE4"/>
      <c r="AYF4"/>
      <c r="AYG4"/>
      <c r="AYH4"/>
      <c r="AYI4"/>
      <c r="AYJ4"/>
      <c r="AYK4"/>
      <c r="AYL4"/>
      <c r="AYM4"/>
      <c r="AYN4"/>
      <c r="AYO4"/>
      <c r="AYP4"/>
      <c r="AYQ4"/>
      <c r="AYR4"/>
      <c r="AYS4"/>
      <c r="AYT4"/>
      <c r="AYU4"/>
      <c r="AYV4"/>
      <c r="AYW4"/>
      <c r="AYX4"/>
      <c r="AYY4"/>
      <c r="AYZ4"/>
      <c r="AZA4"/>
      <c r="AZB4"/>
      <c r="AZC4"/>
      <c r="AZD4"/>
      <c r="AZE4"/>
      <c r="AZF4"/>
      <c r="AZG4"/>
      <c r="AZH4"/>
      <c r="AZI4"/>
      <c r="AZJ4"/>
      <c r="AZK4"/>
      <c r="AZL4"/>
      <c r="AZM4"/>
      <c r="AZN4"/>
      <c r="AZO4"/>
      <c r="AZP4"/>
      <c r="AZQ4"/>
      <c r="AZR4"/>
      <c r="AZS4"/>
      <c r="AZT4"/>
      <c r="AZU4"/>
      <c r="AZV4"/>
      <c r="AZW4"/>
      <c r="AZX4"/>
      <c r="AZY4"/>
      <c r="AZZ4"/>
      <c r="BAA4"/>
      <c r="BAB4"/>
      <c r="BAC4"/>
      <c r="BAD4"/>
      <c r="BAE4"/>
      <c r="BAF4"/>
      <c r="BAG4"/>
      <c r="BAH4"/>
      <c r="BAI4"/>
      <c r="BAJ4"/>
      <c r="BAK4"/>
      <c r="BAL4"/>
      <c r="BAM4"/>
      <c r="BAN4"/>
      <c r="BAO4"/>
      <c r="BAP4"/>
      <c r="BAQ4"/>
      <c r="BAR4"/>
      <c r="BAS4"/>
      <c r="BAT4"/>
      <c r="BAU4"/>
      <c r="BAV4"/>
      <c r="BAW4"/>
      <c r="BAX4"/>
      <c r="BAY4"/>
      <c r="BAZ4"/>
      <c r="BBA4"/>
      <c r="BBB4"/>
      <c r="BBC4"/>
      <c r="BBD4"/>
      <c r="BBE4"/>
      <c r="BBF4"/>
      <c r="BBG4"/>
      <c r="BBH4"/>
      <c r="BBI4"/>
      <c r="BBJ4"/>
      <c r="BBK4"/>
      <c r="BBL4"/>
      <c r="BBM4"/>
      <c r="BBN4"/>
      <c r="BBO4"/>
      <c r="BBP4"/>
      <c r="BBQ4"/>
      <c r="BBR4"/>
      <c r="BBS4"/>
      <c r="BBT4"/>
      <c r="BBU4"/>
      <c r="BBV4"/>
      <c r="BBW4"/>
      <c r="BBX4"/>
      <c r="BBY4"/>
      <c r="BBZ4"/>
      <c r="BCA4"/>
      <c r="BCB4"/>
      <c r="BCC4"/>
      <c r="BCD4"/>
      <c r="BCE4"/>
      <c r="BCF4"/>
      <c r="BCG4"/>
      <c r="BCH4"/>
      <c r="BCI4"/>
      <c r="BCJ4"/>
      <c r="BCK4"/>
      <c r="BCL4"/>
      <c r="BCM4"/>
      <c r="BCN4"/>
      <c r="BCO4"/>
      <c r="BCP4"/>
      <c r="BCQ4"/>
      <c r="BCR4"/>
      <c r="BCS4"/>
      <c r="BCT4"/>
      <c r="BCU4"/>
      <c r="BCV4"/>
      <c r="BCW4"/>
      <c r="BCX4"/>
      <c r="BCY4"/>
      <c r="BCZ4"/>
      <c r="BDA4"/>
      <c r="BDB4"/>
      <c r="BDC4"/>
      <c r="BDD4"/>
      <c r="BDE4"/>
      <c r="BDF4"/>
      <c r="BDG4"/>
      <c r="BDH4"/>
      <c r="BDI4"/>
      <c r="BDJ4"/>
      <c r="BDK4"/>
      <c r="BDL4"/>
      <c r="BDM4"/>
      <c r="BDN4"/>
      <c r="BDO4"/>
      <c r="BDP4"/>
      <c r="BDQ4"/>
      <c r="BDR4"/>
      <c r="BDS4"/>
      <c r="BDT4"/>
      <c r="BDU4"/>
      <c r="BDV4"/>
      <c r="BDW4"/>
      <c r="BDX4"/>
      <c r="BDY4"/>
      <c r="BDZ4"/>
      <c r="BEA4"/>
      <c r="BEB4"/>
      <c r="BEC4"/>
      <c r="BED4"/>
      <c r="BEE4"/>
      <c r="BEF4"/>
      <c r="BEG4"/>
      <c r="BEH4"/>
      <c r="BEI4"/>
      <c r="BEJ4"/>
      <c r="BEK4"/>
      <c r="BEL4"/>
      <c r="BEM4"/>
      <c r="BEN4"/>
      <c r="BEO4"/>
      <c r="BEP4"/>
      <c r="BEQ4"/>
      <c r="BER4"/>
      <c r="BES4"/>
      <c r="BET4"/>
      <c r="BEU4"/>
      <c r="BEV4"/>
      <c r="BEW4"/>
      <c r="BEX4"/>
      <c r="BEY4"/>
      <c r="BEZ4"/>
      <c r="BFA4"/>
      <c r="BFB4"/>
      <c r="BFC4"/>
      <c r="BFD4"/>
      <c r="BFE4"/>
      <c r="BFF4"/>
      <c r="BFG4"/>
      <c r="BFH4"/>
      <c r="BFI4"/>
      <c r="BFJ4"/>
      <c r="BFK4"/>
      <c r="BFL4"/>
      <c r="BFM4"/>
      <c r="BFN4"/>
      <c r="BFO4"/>
      <c r="BFP4"/>
      <c r="BFQ4"/>
      <c r="BFR4"/>
      <c r="BFS4"/>
      <c r="BFT4"/>
      <c r="BFU4"/>
      <c r="BFV4"/>
      <c r="BFW4"/>
      <c r="BFX4"/>
      <c r="BFY4"/>
      <c r="BFZ4"/>
      <c r="BGA4"/>
      <c r="BGB4"/>
      <c r="BGC4"/>
      <c r="BGD4"/>
      <c r="BGE4"/>
      <c r="BGF4"/>
      <c r="BGG4"/>
      <c r="BGH4"/>
      <c r="BGI4"/>
      <c r="BGJ4"/>
      <c r="BGK4"/>
      <c r="BGL4"/>
      <c r="BGM4"/>
      <c r="BGN4"/>
      <c r="BGO4"/>
      <c r="BGP4"/>
      <c r="BGQ4"/>
      <c r="BGR4"/>
      <c r="BGS4"/>
      <c r="BGT4"/>
      <c r="BGU4"/>
      <c r="BGV4"/>
      <c r="BGW4"/>
      <c r="BGX4"/>
      <c r="BGY4"/>
      <c r="BGZ4"/>
      <c r="BHA4"/>
      <c r="BHB4"/>
      <c r="BHC4"/>
      <c r="BHD4"/>
      <c r="BHE4"/>
      <c r="BHF4"/>
      <c r="BHG4"/>
      <c r="BHH4"/>
      <c r="BHI4"/>
      <c r="BHJ4"/>
      <c r="BHK4"/>
      <c r="BHL4"/>
      <c r="BHM4"/>
      <c r="BHN4"/>
      <c r="BHO4"/>
      <c r="BHP4"/>
      <c r="BHQ4"/>
      <c r="BHR4"/>
      <c r="BHS4"/>
      <c r="BHT4"/>
      <c r="BHU4"/>
      <c r="BHV4"/>
      <c r="BHW4"/>
      <c r="BHX4"/>
      <c r="BHY4"/>
      <c r="BHZ4"/>
      <c r="BIA4"/>
      <c r="BIB4"/>
      <c r="BIC4"/>
      <c r="BID4"/>
      <c r="BIE4"/>
      <c r="BIF4"/>
      <c r="BIG4"/>
      <c r="BIH4"/>
      <c r="BII4"/>
      <c r="BIJ4"/>
      <c r="BIK4"/>
      <c r="BIL4"/>
      <c r="BIM4"/>
      <c r="BIN4"/>
      <c r="BIO4"/>
      <c r="BIP4"/>
      <c r="BIQ4"/>
      <c r="BIR4"/>
      <c r="BIS4"/>
      <c r="BIT4"/>
      <c r="BIU4"/>
      <c r="BIV4"/>
      <c r="BIW4"/>
      <c r="BIX4"/>
      <c r="BIY4"/>
      <c r="BIZ4"/>
      <c r="BJA4"/>
      <c r="BJB4"/>
      <c r="BJC4"/>
      <c r="BJD4"/>
      <c r="BJE4"/>
      <c r="BJF4"/>
      <c r="BJG4"/>
      <c r="BJH4"/>
      <c r="BJI4"/>
      <c r="BJJ4"/>
      <c r="BJK4"/>
      <c r="BJL4"/>
      <c r="BJM4"/>
      <c r="BJN4"/>
      <c r="BJO4"/>
      <c r="BJP4"/>
      <c r="BJQ4"/>
      <c r="BJR4"/>
      <c r="BJS4"/>
      <c r="BJT4"/>
      <c r="BJU4"/>
      <c r="BJV4"/>
      <c r="BJW4"/>
      <c r="BJX4"/>
      <c r="BJY4"/>
      <c r="BJZ4"/>
      <c r="BKA4"/>
      <c r="BKB4"/>
      <c r="BKC4"/>
      <c r="BKD4"/>
      <c r="BKE4"/>
      <c r="BKF4"/>
      <c r="BKG4"/>
      <c r="BKH4"/>
      <c r="BKI4"/>
      <c r="BKJ4"/>
      <c r="BKK4"/>
      <c r="BKL4"/>
      <c r="BKM4"/>
      <c r="BKN4"/>
      <c r="BKO4"/>
      <c r="BKP4"/>
      <c r="BKQ4"/>
      <c r="BKR4"/>
      <c r="BKS4"/>
      <c r="BKT4"/>
      <c r="BKU4"/>
      <c r="BKV4"/>
      <c r="BKW4"/>
      <c r="BKX4"/>
      <c r="BKY4"/>
      <c r="BKZ4"/>
      <c r="BLA4"/>
      <c r="BLB4"/>
      <c r="BLC4"/>
      <c r="BLD4"/>
      <c r="BLE4"/>
      <c r="BLF4"/>
      <c r="BLG4"/>
      <c r="BLH4"/>
      <c r="BLI4"/>
      <c r="BLJ4"/>
      <c r="BLK4"/>
      <c r="BLL4"/>
      <c r="BLM4"/>
      <c r="BLN4"/>
      <c r="BLO4"/>
      <c r="BLP4"/>
      <c r="BLQ4"/>
      <c r="BLR4"/>
      <c r="BLS4"/>
      <c r="BLT4"/>
      <c r="BLU4"/>
      <c r="BLV4"/>
      <c r="BLW4"/>
      <c r="BLX4"/>
      <c r="BLY4"/>
      <c r="BLZ4"/>
      <c r="BMA4"/>
      <c r="BMB4"/>
      <c r="BMC4"/>
      <c r="BMD4"/>
      <c r="BME4"/>
      <c r="BMF4"/>
      <c r="BMG4"/>
      <c r="BMH4"/>
      <c r="BMI4"/>
      <c r="BMJ4"/>
      <c r="BMK4"/>
      <c r="BML4"/>
      <c r="BMM4"/>
      <c r="BMN4"/>
      <c r="BMO4"/>
      <c r="BMP4"/>
      <c r="BMQ4"/>
      <c r="BMR4"/>
      <c r="BMS4"/>
      <c r="BMT4"/>
      <c r="BMU4"/>
      <c r="BMV4"/>
      <c r="BMW4"/>
      <c r="BMX4"/>
      <c r="BMY4"/>
      <c r="BMZ4"/>
      <c r="BNA4"/>
      <c r="BNB4"/>
      <c r="BNC4"/>
      <c r="BND4"/>
      <c r="BNE4"/>
      <c r="BNF4"/>
      <c r="BNG4"/>
      <c r="BNH4"/>
      <c r="BNI4"/>
      <c r="BNJ4"/>
      <c r="BNK4"/>
      <c r="BNL4"/>
      <c r="BNM4"/>
      <c r="BNN4"/>
      <c r="BNO4"/>
      <c r="BNP4"/>
      <c r="BNQ4"/>
      <c r="BNR4"/>
      <c r="BNS4"/>
      <c r="BNT4"/>
      <c r="BNU4"/>
      <c r="BNV4"/>
      <c r="BNW4"/>
      <c r="BNX4"/>
      <c r="BNY4"/>
      <c r="BNZ4"/>
      <c r="BOA4"/>
      <c r="BOB4"/>
      <c r="BOC4"/>
      <c r="BOD4"/>
      <c r="BOE4"/>
      <c r="BOF4"/>
      <c r="BOG4"/>
      <c r="BOH4"/>
      <c r="BOI4"/>
      <c r="BOJ4"/>
      <c r="BOK4"/>
      <c r="BOL4"/>
      <c r="BOM4"/>
      <c r="BON4"/>
      <c r="BOO4"/>
      <c r="BOP4"/>
      <c r="BOQ4"/>
      <c r="BOR4"/>
      <c r="BOS4"/>
      <c r="BOT4"/>
      <c r="BOU4"/>
      <c r="BOV4"/>
      <c r="BOW4"/>
      <c r="BOX4"/>
      <c r="BOY4"/>
      <c r="BOZ4"/>
      <c r="BPA4"/>
      <c r="BPB4"/>
      <c r="BPC4"/>
      <c r="BPD4"/>
      <c r="BPE4"/>
      <c r="BPF4"/>
      <c r="BPG4"/>
      <c r="BPH4"/>
      <c r="BPI4"/>
      <c r="BPJ4"/>
      <c r="BPK4"/>
      <c r="BPL4"/>
      <c r="BPM4"/>
      <c r="BPN4"/>
      <c r="BPO4"/>
      <c r="BPP4"/>
      <c r="BPQ4"/>
      <c r="BPR4"/>
      <c r="BPS4"/>
      <c r="BPT4"/>
      <c r="BPU4"/>
      <c r="BPV4"/>
      <c r="BPW4"/>
      <c r="BPX4"/>
      <c r="BPY4"/>
      <c r="BPZ4"/>
      <c r="BQA4"/>
      <c r="BQB4"/>
      <c r="BQC4"/>
      <c r="BQD4"/>
      <c r="BQE4"/>
      <c r="BQF4"/>
      <c r="BQG4"/>
      <c r="BQH4"/>
      <c r="BQI4"/>
      <c r="BQJ4"/>
      <c r="BQK4"/>
      <c r="BQL4"/>
      <c r="BQM4"/>
      <c r="BQN4"/>
      <c r="BQO4"/>
      <c r="BQP4"/>
      <c r="BQQ4"/>
      <c r="BQR4"/>
      <c r="BQS4"/>
      <c r="BQT4"/>
      <c r="BQU4"/>
      <c r="BQV4"/>
      <c r="BQW4"/>
      <c r="BQX4"/>
      <c r="BQY4"/>
      <c r="BQZ4"/>
      <c r="BRA4"/>
      <c r="BRB4"/>
      <c r="BRC4"/>
      <c r="BRD4"/>
      <c r="BRE4"/>
      <c r="BRF4"/>
      <c r="BRG4"/>
      <c r="BRH4"/>
      <c r="BRI4"/>
      <c r="BRJ4"/>
      <c r="BRK4"/>
      <c r="BRL4"/>
      <c r="BRM4"/>
      <c r="BRN4"/>
      <c r="BRO4"/>
      <c r="BRP4"/>
      <c r="BRQ4"/>
      <c r="BRR4"/>
      <c r="BRS4"/>
      <c r="BRT4"/>
      <c r="BRU4"/>
      <c r="BRV4"/>
      <c r="BRW4"/>
      <c r="BRX4"/>
      <c r="BRY4"/>
      <c r="BRZ4"/>
      <c r="BSA4"/>
      <c r="BSB4"/>
      <c r="BSC4"/>
      <c r="BSD4"/>
      <c r="BSE4"/>
      <c r="BSF4"/>
      <c r="BSG4"/>
      <c r="BSH4"/>
      <c r="BSI4"/>
      <c r="BSJ4"/>
      <c r="BSK4"/>
      <c r="BSL4"/>
      <c r="BSM4"/>
      <c r="BSN4"/>
      <c r="BSO4"/>
      <c r="BSP4"/>
      <c r="BSQ4"/>
      <c r="BSR4"/>
      <c r="BSS4"/>
      <c r="BST4"/>
      <c r="BSU4"/>
      <c r="BSV4"/>
      <c r="BSW4"/>
      <c r="BSX4"/>
      <c r="BSY4"/>
      <c r="BSZ4"/>
      <c r="BTA4"/>
      <c r="BTB4"/>
      <c r="BTC4"/>
      <c r="BTD4"/>
      <c r="BTE4"/>
      <c r="BTF4"/>
      <c r="BTG4"/>
      <c r="BTH4"/>
      <c r="BTI4"/>
      <c r="BTJ4"/>
      <c r="BTK4"/>
      <c r="BTL4"/>
      <c r="BTM4"/>
      <c r="BTN4"/>
      <c r="BTO4"/>
      <c r="BTP4"/>
      <c r="BTQ4"/>
      <c r="BTR4"/>
      <c r="BTS4"/>
      <c r="BTT4"/>
      <c r="BTU4"/>
      <c r="BTV4"/>
      <c r="BTW4"/>
      <c r="BTX4"/>
      <c r="BTY4"/>
      <c r="BTZ4"/>
      <c r="BUA4"/>
      <c r="BUB4"/>
      <c r="BUC4"/>
      <c r="BUD4"/>
      <c r="BUE4"/>
      <c r="BUF4"/>
      <c r="BUG4"/>
      <c r="BUH4"/>
      <c r="BUI4"/>
      <c r="BUJ4"/>
      <c r="BUK4"/>
      <c r="BUL4"/>
      <c r="BUM4"/>
      <c r="BUN4"/>
      <c r="BUO4"/>
      <c r="BUP4"/>
      <c r="BUQ4"/>
      <c r="BUR4"/>
      <c r="BUS4"/>
      <c r="BUT4"/>
      <c r="BUU4"/>
      <c r="BUV4"/>
      <c r="BUW4"/>
      <c r="BUX4"/>
      <c r="BUY4"/>
      <c r="BUZ4"/>
      <c r="BVA4"/>
      <c r="BVB4"/>
      <c r="BVC4"/>
      <c r="BVD4"/>
      <c r="BVE4"/>
      <c r="BVF4"/>
      <c r="BVG4"/>
      <c r="BVH4"/>
      <c r="BVI4"/>
      <c r="BVJ4"/>
      <c r="BVK4"/>
      <c r="BVL4"/>
      <c r="BVM4"/>
      <c r="BVN4"/>
      <c r="BVO4"/>
      <c r="BVP4"/>
      <c r="BVQ4"/>
      <c r="BVR4"/>
      <c r="BVS4"/>
      <c r="BVT4"/>
      <c r="BVU4"/>
      <c r="BVV4"/>
      <c r="BVW4"/>
      <c r="BVX4"/>
      <c r="BVY4"/>
      <c r="BVZ4"/>
      <c r="BWA4"/>
      <c r="BWB4"/>
      <c r="BWC4"/>
      <c r="BWD4"/>
      <c r="BWE4"/>
      <c r="BWF4"/>
      <c r="BWG4"/>
      <c r="BWH4"/>
      <c r="BWI4"/>
      <c r="BWJ4"/>
      <c r="BWK4"/>
      <c r="BWL4"/>
      <c r="BWM4"/>
      <c r="BWN4"/>
      <c r="BWO4"/>
      <c r="BWP4"/>
      <c r="BWQ4"/>
      <c r="BWR4"/>
      <c r="BWS4"/>
      <c r="BWT4"/>
      <c r="BWU4"/>
      <c r="BWV4"/>
      <c r="BWW4"/>
      <c r="BWX4"/>
      <c r="BWY4"/>
      <c r="BWZ4"/>
      <c r="BXA4"/>
      <c r="BXB4"/>
      <c r="BXC4"/>
      <c r="BXD4"/>
      <c r="BXE4"/>
      <c r="BXF4"/>
      <c r="BXG4"/>
      <c r="BXH4"/>
      <c r="BXI4"/>
      <c r="BXJ4"/>
      <c r="BXK4"/>
      <c r="BXL4"/>
      <c r="BXM4"/>
      <c r="BXN4"/>
      <c r="BXO4"/>
      <c r="BXP4"/>
      <c r="BXQ4"/>
      <c r="BXR4"/>
      <c r="BXS4"/>
      <c r="BXT4"/>
      <c r="BXU4"/>
      <c r="BXV4"/>
      <c r="BXW4"/>
      <c r="BXX4"/>
      <c r="BXY4"/>
      <c r="BXZ4"/>
      <c r="BYA4"/>
      <c r="BYB4"/>
      <c r="BYC4"/>
      <c r="BYD4"/>
      <c r="BYE4"/>
      <c r="BYF4"/>
      <c r="BYG4"/>
      <c r="BYH4"/>
      <c r="BYI4"/>
      <c r="BYJ4"/>
      <c r="BYK4"/>
      <c r="BYL4"/>
      <c r="BYM4"/>
      <c r="BYN4"/>
      <c r="BYO4"/>
      <c r="BYP4"/>
      <c r="BYQ4"/>
      <c r="BYR4"/>
      <c r="BYS4"/>
      <c r="BYT4"/>
      <c r="BYU4"/>
      <c r="BYV4"/>
      <c r="BYW4"/>
      <c r="BYX4"/>
      <c r="BYY4"/>
      <c r="BYZ4"/>
      <c r="BZA4"/>
      <c r="BZB4"/>
      <c r="BZC4"/>
      <c r="BZD4"/>
      <c r="BZE4"/>
      <c r="BZF4"/>
      <c r="BZG4"/>
      <c r="BZH4"/>
      <c r="BZI4"/>
      <c r="BZJ4"/>
      <c r="BZK4"/>
      <c r="BZL4"/>
      <c r="BZM4"/>
      <c r="BZN4"/>
      <c r="BZO4"/>
      <c r="BZP4"/>
      <c r="BZQ4"/>
      <c r="BZR4"/>
      <c r="BZS4"/>
      <c r="BZT4"/>
      <c r="BZU4"/>
      <c r="BZV4"/>
      <c r="BZW4"/>
      <c r="BZX4"/>
      <c r="BZY4"/>
      <c r="BZZ4"/>
      <c r="CAA4"/>
      <c r="CAB4"/>
      <c r="CAC4"/>
      <c r="CAD4"/>
      <c r="CAE4"/>
      <c r="CAF4"/>
      <c r="CAG4"/>
      <c r="CAH4"/>
      <c r="CAI4"/>
      <c r="CAJ4"/>
      <c r="CAK4"/>
      <c r="CAL4"/>
      <c r="CAM4"/>
      <c r="CAN4"/>
      <c r="CAO4"/>
      <c r="CAP4"/>
      <c r="CAQ4"/>
      <c r="CAR4"/>
      <c r="CAS4"/>
      <c r="CAT4"/>
      <c r="CAU4"/>
      <c r="CAV4"/>
      <c r="CAW4"/>
      <c r="CAX4"/>
      <c r="CAY4"/>
      <c r="CAZ4"/>
      <c r="CBA4"/>
      <c r="CBB4"/>
      <c r="CBC4"/>
      <c r="CBD4"/>
      <c r="CBE4"/>
      <c r="CBF4"/>
      <c r="CBG4"/>
      <c r="CBH4"/>
      <c r="CBI4"/>
      <c r="CBJ4"/>
      <c r="CBK4"/>
      <c r="CBL4"/>
      <c r="CBM4"/>
      <c r="CBN4"/>
      <c r="CBO4"/>
      <c r="CBP4"/>
      <c r="CBQ4"/>
      <c r="CBR4"/>
      <c r="CBS4"/>
      <c r="CBT4"/>
      <c r="CBU4"/>
      <c r="CBV4"/>
      <c r="CBW4"/>
      <c r="CBX4"/>
      <c r="CBY4"/>
      <c r="CBZ4"/>
      <c r="CCA4"/>
      <c r="CCB4"/>
      <c r="CCC4"/>
      <c r="CCD4"/>
      <c r="CCE4"/>
      <c r="CCF4"/>
      <c r="CCG4"/>
      <c r="CCH4"/>
      <c r="CCI4"/>
      <c r="CCJ4"/>
      <c r="CCK4"/>
      <c r="CCL4"/>
      <c r="CCM4"/>
      <c r="CCN4"/>
      <c r="CCO4"/>
      <c r="CCP4"/>
      <c r="CCQ4"/>
      <c r="CCR4"/>
      <c r="CCS4"/>
      <c r="CCT4"/>
      <c r="CCU4"/>
      <c r="CCV4"/>
      <c r="CCW4"/>
      <c r="CCX4"/>
      <c r="CCY4"/>
      <c r="CCZ4"/>
      <c r="CDA4"/>
      <c r="CDB4"/>
      <c r="CDC4"/>
      <c r="CDD4"/>
      <c r="CDE4"/>
      <c r="CDF4"/>
      <c r="CDG4"/>
      <c r="CDH4"/>
      <c r="CDI4"/>
      <c r="CDJ4"/>
      <c r="CDK4"/>
      <c r="CDL4"/>
      <c r="CDM4"/>
      <c r="CDN4"/>
      <c r="CDO4"/>
      <c r="CDP4"/>
      <c r="CDQ4"/>
      <c r="CDR4"/>
      <c r="CDS4"/>
      <c r="CDT4"/>
      <c r="CDU4"/>
      <c r="CDV4"/>
      <c r="CDW4"/>
      <c r="CDX4"/>
      <c r="CDY4"/>
      <c r="CDZ4"/>
      <c r="CEA4"/>
      <c r="CEB4"/>
      <c r="CEC4"/>
      <c r="CED4"/>
      <c r="CEE4"/>
      <c r="CEF4"/>
      <c r="CEG4"/>
      <c r="CEH4"/>
      <c r="CEI4"/>
      <c r="CEJ4"/>
      <c r="CEK4"/>
      <c r="CEL4"/>
      <c r="CEM4"/>
      <c r="CEN4"/>
      <c r="CEO4"/>
      <c r="CEP4"/>
      <c r="CEQ4"/>
      <c r="CER4"/>
      <c r="CES4"/>
      <c r="CET4"/>
      <c r="CEU4"/>
      <c r="CEV4"/>
      <c r="CEW4"/>
      <c r="CEX4"/>
      <c r="CEY4"/>
      <c r="CEZ4"/>
      <c r="CFA4"/>
      <c r="CFB4"/>
      <c r="CFC4"/>
      <c r="CFD4"/>
      <c r="CFE4"/>
      <c r="CFF4"/>
      <c r="CFG4"/>
      <c r="CFH4"/>
      <c r="CFI4"/>
      <c r="CFJ4"/>
      <c r="CFK4"/>
      <c r="CFL4"/>
      <c r="CFM4"/>
      <c r="CFN4"/>
      <c r="CFO4"/>
      <c r="CFP4"/>
      <c r="CFQ4"/>
      <c r="CFR4"/>
      <c r="CFS4"/>
      <c r="CFT4"/>
      <c r="CFU4"/>
      <c r="CFV4"/>
      <c r="CFW4"/>
      <c r="CFX4"/>
      <c r="CFY4"/>
      <c r="CFZ4"/>
      <c r="CGA4"/>
      <c r="CGB4"/>
      <c r="CGC4"/>
      <c r="CGD4"/>
      <c r="CGE4"/>
      <c r="CGF4"/>
      <c r="CGG4"/>
      <c r="CGH4"/>
      <c r="CGI4"/>
      <c r="CGJ4"/>
      <c r="CGK4"/>
      <c r="CGL4"/>
      <c r="CGM4"/>
      <c r="CGN4"/>
      <c r="CGO4"/>
      <c r="CGP4"/>
      <c r="CGQ4"/>
      <c r="CGR4"/>
      <c r="CGS4"/>
      <c r="CGT4"/>
      <c r="CGU4"/>
      <c r="CGV4"/>
      <c r="CGW4"/>
      <c r="CGX4"/>
      <c r="CGY4"/>
      <c r="CGZ4"/>
      <c r="CHA4"/>
      <c r="CHB4"/>
      <c r="CHC4"/>
      <c r="CHD4"/>
      <c r="CHE4"/>
      <c r="CHF4"/>
      <c r="CHG4"/>
      <c r="CHH4"/>
      <c r="CHI4"/>
      <c r="CHJ4"/>
      <c r="CHK4"/>
      <c r="CHL4"/>
      <c r="CHM4"/>
      <c r="CHN4"/>
      <c r="CHO4"/>
      <c r="CHP4"/>
      <c r="CHQ4"/>
      <c r="CHR4"/>
      <c r="CHS4"/>
      <c r="CHT4"/>
      <c r="CHU4"/>
      <c r="CHV4"/>
      <c r="CHW4"/>
      <c r="CHX4"/>
      <c r="CHY4"/>
      <c r="CHZ4"/>
      <c r="CIA4"/>
      <c r="CIB4"/>
      <c r="CIC4"/>
      <c r="CID4"/>
      <c r="CIE4"/>
      <c r="CIF4"/>
      <c r="CIG4"/>
      <c r="CIH4"/>
      <c r="CII4"/>
      <c r="CIJ4"/>
      <c r="CIK4"/>
      <c r="CIL4"/>
      <c r="CIM4"/>
      <c r="CIN4"/>
      <c r="CIO4"/>
      <c r="CIP4"/>
      <c r="CIQ4"/>
      <c r="CIR4"/>
      <c r="CIS4"/>
      <c r="CIT4"/>
      <c r="CIU4"/>
      <c r="CIV4"/>
      <c r="CIW4"/>
      <c r="CIX4"/>
      <c r="CIY4"/>
      <c r="CIZ4"/>
      <c r="CJA4"/>
      <c r="CJB4"/>
      <c r="CJC4"/>
      <c r="CJD4"/>
      <c r="CJE4"/>
      <c r="CJF4"/>
      <c r="CJG4"/>
      <c r="CJH4"/>
      <c r="CJI4"/>
      <c r="CJJ4"/>
      <c r="CJK4"/>
      <c r="CJL4"/>
      <c r="CJM4"/>
      <c r="CJN4"/>
      <c r="CJO4"/>
      <c r="CJP4"/>
      <c r="CJQ4"/>
      <c r="CJR4"/>
      <c r="CJS4"/>
      <c r="CJT4"/>
      <c r="CJU4"/>
      <c r="CJV4"/>
      <c r="CJW4"/>
      <c r="CJX4"/>
      <c r="CJY4"/>
      <c r="CJZ4"/>
      <c r="CKA4"/>
      <c r="CKB4"/>
      <c r="CKC4"/>
      <c r="CKD4"/>
      <c r="CKE4"/>
      <c r="CKF4"/>
      <c r="CKG4"/>
      <c r="CKH4"/>
      <c r="CKI4"/>
      <c r="CKJ4"/>
      <c r="CKK4"/>
      <c r="CKL4"/>
      <c r="CKM4"/>
      <c r="CKN4"/>
      <c r="CKO4"/>
      <c r="CKP4"/>
      <c r="CKQ4"/>
      <c r="CKR4"/>
      <c r="CKS4"/>
      <c r="CKT4"/>
      <c r="CKU4"/>
      <c r="CKV4"/>
      <c r="CKW4"/>
      <c r="CKX4"/>
      <c r="CKY4"/>
      <c r="CKZ4"/>
      <c r="CLA4"/>
      <c r="CLB4"/>
      <c r="CLC4"/>
      <c r="CLD4"/>
      <c r="CLE4"/>
      <c r="CLF4"/>
      <c r="CLG4"/>
      <c r="CLH4"/>
      <c r="CLI4"/>
      <c r="CLJ4"/>
      <c r="CLK4"/>
      <c r="CLL4"/>
      <c r="CLM4"/>
      <c r="CLN4"/>
      <c r="CLO4"/>
      <c r="CLP4"/>
      <c r="CLQ4"/>
      <c r="CLR4"/>
      <c r="CLS4"/>
      <c r="CLT4"/>
      <c r="CLU4"/>
      <c r="CLV4"/>
      <c r="CLW4"/>
      <c r="CLX4"/>
      <c r="CLY4"/>
      <c r="CLZ4"/>
      <c r="CMA4"/>
      <c r="CMB4"/>
      <c r="CMC4"/>
      <c r="CMD4"/>
      <c r="CME4"/>
      <c r="CMF4"/>
      <c r="CMG4"/>
      <c r="CMH4"/>
      <c r="CMI4"/>
      <c r="CMJ4"/>
      <c r="CMK4"/>
      <c r="CML4"/>
      <c r="CMM4"/>
      <c r="CMN4"/>
      <c r="CMO4"/>
      <c r="CMP4"/>
      <c r="CMQ4"/>
      <c r="CMR4"/>
      <c r="CMS4"/>
      <c r="CMT4"/>
      <c r="CMU4"/>
      <c r="CMV4"/>
      <c r="CMW4"/>
      <c r="CMX4"/>
      <c r="CMY4"/>
      <c r="CMZ4"/>
      <c r="CNA4"/>
      <c r="CNB4"/>
      <c r="CNC4"/>
      <c r="CND4"/>
      <c r="CNE4"/>
      <c r="CNF4"/>
      <c r="CNG4"/>
      <c r="CNH4"/>
      <c r="CNI4"/>
      <c r="CNJ4"/>
      <c r="CNK4"/>
      <c r="CNL4"/>
      <c r="CNM4"/>
      <c r="CNN4"/>
      <c r="CNO4"/>
      <c r="CNP4"/>
      <c r="CNQ4"/>
      <c r="CNR4"/>
      <c r="CNS4"/>
      <c r="CNT4"/>
      <c r="CNU4"/>
      <c r="CNV4"/>
      <c r="CNW4"/>
      <c r="CNX4"/>
      <c r="CNY4"/>
      <c r="CNZ4"/>
      <c r="COA4"/>
      <c r="COB4"/>
      <c r="COC4"/>
      <c r="COD4"/>
      <c r="COE4"/>
      <c r="COF4"/>
      <c r="COG4"/>
      <c r="COH4"/>
      <c r="COI4"/>
      <c r="COJ4"/>
      <c r="COK4"/>
      <c r="COL4"/>
      <c r="COM4"/>
      <c r="CON4"/>
      <c r="COO4"/>
      <c r="COP4"/>
      <c r="COQ4"/>
      <c r="COR4"/>
      <c r="COS4"/>
      <c r="COT4"/>
      <c r="COU4"/>
      <c r="COV4"/>
      <c r="COW4"/>
      <c r="COX4"/>
      <c r="COY4"/>
      <c r="COZ4"/>
      <c r="CPA4"/>
      <c r="CPB4"/>
      <c r="CPC4"/>
      <c r="CPD4"/>
      <c r="CPE4"/>
      <c r="CPF4"/>
      <c r="CPG4"/>
      <c r="CPH4"/>
      <c r="CPI4"/>
      <c r="CPJ4"/>
      <c r="CPK4"/>
      <c r="CPL4"/>
      <c r="CPM4"/>
      <c r="CPN4"/>
      <c r="CPO4"/>
      <c r="CPP4"/>
      <c r="CPQ4"/>
      <c r="CPR4"/>
      <c r="CPS4"/>
      <c r="CPT4"/>
      <c r="CPU4"/>
      <c r="CPV4"/>
      <c r="CPW4"/>
      <c r="CPX4"/>
      <c r="CPY4"/>
      <c r="CPZ4"/>
      <c r="CQA4"/>
      <c r="CQB4"/>
      <c r="CQC4"/>
      <c r="CQD4"/>
      <c r="CQE4"/>
      <c r="CQF4"/>
      <c r="CQG4"/>
      <c r="CQH4"/>
      <c r="CQI4"/>
      <c r="CQJ4"/>
      <c r="CQK4"/>
      <c r="CQL4"/>
      <c r="CQM4"/>
      <c r="CQN4"/>
      <c r="CQO4"/>
      <c r="CQP4"/>
      <c r="CQQ4"/>
      <c r="CQR4"/>
      <c r="CQS4"/>
      <c r="CQT4"/>
      <c r="CQU4"/>
      <c r="CQV4"/>
      <c r="CQW4"/>
      <c r="CQX4"/>
      <c r="CQY4"/>
      <c r="CQZ4"/>
      <c r="CRA4"/>
      <c r="CRB4"/>
      <c r="CRC4"/>
      <c r="CRD4"/>
      <c r="CRE4"/>
      <c r="CRF4"/>
      <c r="CRG4"/>
      <c r="CRH4"/>
      <c r="CRI4"/>
      <c r="CRJ4"/>
      <c r="CRK4"/>
      <c r="CRL4"/>
      <c r="CRM4"/>
      <c r="CRN4"/>
      <c r="CRO4"/>
      <c r="CRP4"/>
      <c r="CRQ4"/>
      <c r="CRR4"/>
      <c r="CRS4"/>
      <c r="CRT4"/>
      <c r="CRU4"/>
      <c r="CRV4"/>
      <c r="CRW4"/>
      <c r="CRX4"/>
      <c r="CRY4"/>
      <c r="CRZ4"/>
      <c r="CSA4"/>
      <c r="CSB4"/>
      <c r="CSC4"/>
      <c r="CSD4"/>
      <c r="CSE4"/>
      <c r="CSF4"/>
      <c r="CSG4"/>
      <c r="CSH4"/>
      <c r="CSI4"/>
      <c r="CSJ4"/>
      <c r="CSK4"/>
      <c r="CSL4"/>
      <c r="CSM4"/>
      <c r="CSN4"/>
      <c r="CSO4"/>
      <c r="CSP4"/>
      <c r="CSQ4"/>
      <c r="CSR4"/>
      <c r="CSS4"/>
      <c r="CST4"/>
      <c r="CSU4"/>
      <c r="CSV4"/>
      <c r="CSW4"/>
      <c r="CSX4"/>
      <c r="CSY4"/>
      <c r="CSZ4"/>
      <c r="CTA4"/>
      <c r="CTB4"/>
      <c r="CTC4"/>
      <c r="CTD4"/>
      <c r="CTE4"/>
      <c r="CTF4"/>
      <c r="CTG4"/>
      <c r="CTH4"/>
      <c r="CTI4"/>
      <c r="CTJ4"/>
      <c r="CTK4"/>
      <c r="CTL4"/>
      <c r="CTM4"/>
      <c r="CTN4"/>
      <c r="CTO4"/>
      <c r="CTP4"/>
      <c r="CTQ4"/>
      <c r="CTR4"/>
      <c r="CTS4"/>
      <c r="CTT4"/>
      <c r="CTU4"/>
      <c r="CTV4"/>
      <c r="CTW4"/>
      <c r="CTX4"/>
      <c r="CTY4"/>
      <c r="CTZ4"/>
      <c r="CUA4"/>
      <c r="CUB4"/>
      <c r="CUC4"/>
      <c r="CUD4"/>
      <c r="CUE4"/>
      <c r="CUF4"/>
      <c r="CUG4"/>
      <c r="CUH4"/>
      <c r="CUI4"/>
      <c r="CUJ4"/>
      <c r="CUK4"/>
      <c r="CUL4"/>
      <c r="CUM4"/>
      <c r="CUN4"/>
      <c r="CUO4"/>
      <c r="CUP4"/>
      <c r="CUQ4"/>
      <c r="CUR4"/>
      <c r="CUS4"/>
      <c r="CUT4"/>
      <c r="CUU4"/>
      <c r="CUV4"/>
      <c r="CUW4"/>
      <c r="CUX4"/>
      <c r="CUY4"/>
      <c r="CUZ4"/>
      <c r="CVA4"/>
      <c r="CVB4"/>
      <c r="CVC4"/>
      <c r="CVD4"/>
      <c r="CVE4"/>
      <c r="CVF4"/>
      <c r="CVG4"/>
      <c r="CVH4"/>
      <c r="CVI4"/>
      <c r="CVJ4"/>
      <c r="CVK4"/>
      <c r="CVL4"/>
      <c r="CVM4"/>
      <c r="CVN4"/>
      <c r="CVO4"/>
      <c r="CVP4"/>
      <c r="CVQ4"/>
      <c r="CVR4"/>
      <c r="CVS4"/>
      <c r="CVT4"/>
      <c r="CVU4"/>
      <c r="CVV4"/>
      <c r="CVW4"/>
      <c r="CVX4"/>
      <c r="CVY4"/>
      <c r="CVZ4"/>
      <c r="CWA4"/>
      <c r="CWB4"/>
      <c r="CWC4"/>
      <c r="CWD4"/>
      <c r="CWE4"/>
      <c r="CWF4"/>
      <c r="CWG4"/>
      <c r="CWH4"/>
      <c r="CWI4"/>
      <c r="CWJ4"/>
      <c r="CWK4"/>
      <c r="CWL4"/>
      <c r="CWM4"/>
      <c r="CWN4"/>
      <c r="CWO4"/>
      <c r="CWP4"/>
      <c r="CWQ4"/>
      <c r="CWR4"/>
      <c r="CWS4"/>
      <c r="CWT4"/>
      <c r="CWU4"/>
      <c r="CWV4"/>
      <c r="CWW4"/>
      <c r="CWX4"/>
      <c r="CWY4"/>
      <c r="CWZ4"/>
      <c r="CXA4"/>
      <c r="CXB4"/>
      <c r="CXC4"/>
      <c r="CXD4"/>
      <c r="CXE4"/>
      <c r="CXF4"/>
      <c r="CXG4"/>
      <c r="CXH4"/>
      <c r="CXI4"/>
      <c r="CXJ4"/>
      <c r="CXK4"/>
      <c r="CXL4"/>
      <c r="CXM4"/>
      <c r="CXN4"/>
      <c r="CXO4"/>
      <c r="CXP4"/>
      <c r="CXQ4"/>
      <c r="CXR4"/>
      <c r="CXS4"/>
      <c r="CXT4"/>
      <c r="CXU4"/>
      <c r="CXV4"/>
      <c r="CXW4"/>
      <c r="CXX4"/>
      <c r="CXY4"/>
      <c r="CXZ4"/>
      <c r="CYA4"/>
      <c r="CYB4"/>
      <c r="CYC4"/>
      <c r="CYD4"/>
      <c r="CYE4"/>
      <c r="CYF4"/>
      <c r="CYG4"/>
      <c r="CYH4"/>
      <c r="CYI4"/>
      <c r="CYJ4"/>
      <c r="CYK4"/>
      <c r="CYL4"/>
      <c r="CYM4"/>
      <c r="CYN4"/>
      <c r="CYO4"/>
      <c r="CYP4"/>
      <c r="CYQ4"/>
      <c r="CYR4"/>
      <c r="CYS4"/>
      <c r="CYT4"/>
      <c r="CYU4"/>
      <c r="CYV4"/>
      <c r="CYW4"/>
      <c r="CYX4"/>
      <c r="CYY4"/>
      <c r="CYZ4"/>
      <c r="CZA4"/>
      <c r="CZB4"/>
      <c r="CZC4"/>
      <c r="CZD4"/>
      <c r="CZE4"/>
      <c r="CZF4"/>
      <c r="CZG4"/>
      <c r="CZH4"/>
      <c r="CZI4"/>
      <c r="CZJ4"/>
      <c r="CZK4"/>
      <c r="CZL4"/>
      <c r="CZM4"/>
      <c r="CZN4"/>
      <c r="CZO4"/>
      <c r="CZP4"/>
      <c r="CZQ4"/>
      <c r="CZR4"/>
      <c r="CZS4"/>
      <c r="CZT4"/>
      <c r="CZU4"/>
      <c r="CZV4"/>
      <c r="CZW4"/>
      <c r="CZX4"/>
      <c r="CZY4"/>
      <c r="CZZ4"/>
      <c r="DAA4"/>
      <c r="DAB4"/>
      <c r="DAC4"/>
      <c r="DAD4"/>
      <c r="DAE4"/>
      <c r="DAF4"/>
      <c r="DAG4"/>
      <c r="DAH4"/>
      <c r="DAI4"/>
      <c r="DAJ4"/>
      <c r="DAK4"/>
      <c r="DAL4"/>
      <c r="DAM4"/>
      <c r="DAN4"/>
      <c r="DAO4"/>
      <c r="DAP4"/>
      <c r="DAQ4"/>
      <c r="DAR4"/>
      <c r="DAS4"/>
      <c r="DAT4"/>
      <c r="DAU4"/>
      <c r="DAV4"/>
      <c r="DAW4"/>
      <c r="DAX4"/>
      <c r="DAY4"/>
      <c r="DAZ4"/>
      <c r="DBA4"/>
      <c r="DBB4"/>
      <c r="DBC4"/>
      <c r="DBD4"/>
      <c r="DBE4"/>
      <c r="DBF4"/>
      <c r="DBG4"/>
      <c r="DBH4"/>
      <c r="DBI4"/>
      <c r="DBJ4"/>
      <c r="DBK4"/>
      <c r="DBL4"/>
      <c r="DBM4"/>
      <c r="DBN4"/>
      <c r="DBO4"/>
      <c r="DBP4"/>
      <c r="DBQ4"/>
      <c r="DBR4"/>
      <c r="DBS4"/>
      <c r="DBT4"/>
      <c r="DBU4"/>
      <c r="DBV4"/>
      <c r="DBW4"/>
      <c r="DBX4"/>
      <c r="DBY4"/>
      <c r="DBZ4"/>
      <c r="DCA4"/>
      <c r="DCB4"/>
      <c r="DCC4"/>
      <c r="DCD4"/>
      <c r="DCE4"/>
      <c r="DCF4"/>
      <c r="DCG4"/>
      <c r="DCH4"/>
      <c r="DCI4"/>
      <c r="DCJ4"/>
      <c r="DCK4"/>
      <c r="DCL4"/>
      <c r="DCM4"/>
      <c r="DCN4"/>
      <c r="DCO4"/>
      <c r="DCP4"/>
      <c r="DCQ4"/>
      <c r="DCR4"/>
      <c r="DCS4"/>
      <c r="DCT4"/>
      <c r="DCU4"/>
      <c r="DCV4"/>
      <c r="DCW4"/>
      <c r="DCX4"/>
      <c r="DCY4"/>
      <c r="DCZ4"/>
      <c r="DDA4"/>
      <c r="DDB4"/>
      <c r="DDC4"/>
      <c r="DDD4"/>
      <c r="DDE4"/>
      <c r="DDF4"/>
      <c r="DDG4"/>
      <c r="DDH4"/>
      <c r="DDI4"/>
      <c r="DDJ4"/>
      <c r="DDK4"/>
      <c r="DDL4"/>
      <c r="DDM4"/>
      <c r="DDN4"/>
      <c r="DDO4"/>
      <c r="DDP4"/>
      <c r="DDQ4"/>
      <c r="DDR4"/>
      <c r="DDS4"/>
      <c r="DDT4"/>
      <c r="DDU4"/>
      <c r="DDV4"/>
      <c r="DDW4"/>
      <c r="DDX4"/>
      <c r="DDY4"/>
      <c r="DDZ4"/>
      <c r="DEA4"/>
      <c r="DEB4"/>
      <c r="DEC4"/>
      <c r="DED4"/>
      <c r="DEE4"/>
      <c r="DEF4"/>
      <c r="DEG4"/>
      <c r="DEH4"/>
      <c r="DEI4"/>
      <c r="DEJ4"/>
      <c r="DEK4"/>
      <c r="DEL4"/>
      <c r="DEM4"/>
      <c r="DEN4"/>
      <c r="DEO4"/>
      <c r="DEP4"/>
      <c r="DEQ4"/>
      <c r="DER4"/>
      <c r="DES4"/>
      <c r="DET4"/>
      <c r="DEU4"/>
      <c r="DEV4"/>
      <c r="DEW4"/>
      <c r="DEX4"/>
      <c r="DEY4"/>
      <c r="DEZ4"/>
      <c r="DFA4"/>
      <c r="DFB4"/>
      <c r="DFC4"/>
      <c r="DFD4"/>
      <c r="DFE4"/>
      <c r="DFF4"/>
      <c r="DFG4"/>
      <c r="DFH4"/>
      <c r="DFI4"/>
      <c r="DFJ4"/>
      <c r="DFK4"/>
      <c r="DFL4"/>
      <c r="DFM4"/>
      <c r="DFN4"/>
      <c r="DFO4"/>
      <c r="DFP4"/>
      <c r="DFQ4"/>
      <c r="DFR4"/>
      <c r="DFS4"/>
      <c r="DFT4"/>
      <c r="DFU4"/>
      <c r="DFV4"/>
      <c r="DFW4"/>
      <c r="DFX4"/>
      <c r="DFY4"/>
      <c r="DFZ4"/>
      <c r="DGA4"/>
      <c r="DGB4"/>
      <c r="DGC4"/>
      <c r="DGD4"/>
      <c r="DGE4"/>
      <c r="DGF4"/>
      <c r="DGG4"/>
      <c r="DGH4"/>
      <c r="DGI4"/>
      <c r="DGJ4"/>
      <c r="DGK4"/>
      <c r="DGL4"/>
      <c r="DGM4"/>
      <c r="DGN4"/>
      <c r="DGO4"/>
      <c r="DGP4"/>
      <c r="DGQ4"/>
      <c r="DGR4"/>
      <c r="DGS4"/>
      <c r="DGT4"/>
      <c r="DGU4"/>
      <c r="DGV4"/>
      <c r="DGW4"/>
      <c r="DGX4"/>
      <c r="DGY4"/>
      <c r="DGZ4"/>
      <c r="DHA4"/>
      <c r="DHB4"/>
      <c r="DHC4"/>
      <c r="DHD4"/>
      <c r="DHE4"/>
      <c r="DHF4"/>
      <c r="DHG4"/>
      <c r="DHH4"/>
      <c r="DHI4"/>
      <c r="DHJ4"/>
      <c r="DHK4"/>
      <c r="DHL4"/>
      <c r="DHM4"/>
      <c r="DHN4"/>
      <c r="DHO4"/>
      <c r="DHP4"/>
      <c r="DHQ4"/>
      <c r="DHR4"/>
      <c r="DHS4"/>
      <c r="DHT4"/>
      <c r="DHU4"/>
      <c r="DHV4"/>
      <c r="DHW4"/>
      <c r="DHX4"/>
      <c r="DHY4"/>
      <c r="DHZ4"/>
      <c r="DIA4"/>
      <c r="DIB4"/>
      <c r="DIC4"/>
      <c r="DID4"/>
      <c r="DIE4"/>
      <c r="DIF4"/>
      <c r="DIG4"/>
      <c r="DIH4"/>
      <c r="DII4"/>
      <c r="DIJ4"/>
      <c r="DIK4"/>
      <c r="DIL4"/>
      <c r="DIM4"/>
      <c r="DIN4"/>
      <c r="DIO4"/>
      <c r="DIP4"/>
      <c r="DIQ4"/>
      <c r="DIR4"/>
      <c r="DIS4"/>
      <c r="DIT4"/>
      <c r="DIU4"/>
      <c r="DIV4"/>
      <c r="DIW4"/>
      <c r="DIX4"/>
      <c r="DIY4"/>
      <c r="DIZ4"/>
      <c r="DJA4"/>
      <c r="DJB4"/>
      <c r="DJC4"/>
      <c r="DJD4"/>
      <c r="DJE4"/>
      <c r="DJF4"/>
      <c r="DJG4"/>
      <c r="DJH4"/>
      <c r="DJI4"/>
      <c r="DJJ4"/>
      <c r="DJK4"/>
      <c r="DJL4"/>
      <c r="DJM4"/>
      <c r="DJN4"/>
      <c r="DJO4"/>
      <c r="DJP4"/>
      <c r="DJQ4"/>
      <c r="DJR4"/>
      <c r="DJS4"/>
      <c r="DJT4"/>
      <c r="DJU4"/>
      <c r="DJV4"/>
      <c r="DJW4"/>
      <c r="DJX4"/>
      <c r="DJY4"/>
      <c r="DJZ4"/>
      <c r="DKA4"/>
      <c r="DKB4"/>
      <c r="DKC4"/>
      <c r="DKD4"/>
      <c r="DKE4"/>
      <c r="DKF4"/>
      <c r="DKG4"/>
      <c r="DKH4"/>
      <c r="DKI4"/>
      <c r="DKJ4"/>
      <c r="DKK4"/>
      <c r="DKL4"/>
      <c r="DKM4"/>
      <c r="DKN4"/>
      <c r="DKO4"/>
      <c r="DKP4"/>
      <c r="DKQ4"/>
      <c r="DKR4"/>
      <c r="DKS4"/>
      <c r="DKT4"/>
      <c r="DKU4"/>
      <c r="DKV4"/>
      <c r="DKW4"/>
      <c r="DKX4"/>
      <c r="DKY4"/>
      <c r="DKZ4"/>
      <c r="DLA4"/>
      <c r="DLB4"/>
      <c r="DLC4"/>
      <c r="DLD4"/>
      <c r="DLE4"/>
      <c r="DLF4"/>
      <c r="DLG4"/>
      <c r="DLH4"/>
      <c r="DLI4"/>
      <c r="DLJ4"/>
      <c r="DLK4"/>
      <c r="DLL4"/>
      <c r="DLM4"/>
      <c r="DLN4"/>
      <c r="DLO4"/>
      <c r="DLP4"/>
      <c r="DLQ4"/>
      <c r="DLR4"/>
      <c r="DLS4"/>
      <c r="DLT4"/>
      <c r="DLU4"/>
      <c r="DLV4"/>
      <c r="DLW4"/>
      <c r="DLX4"/>
      <c r="DLY4"/>
      <c r="DLZ4"/>
      <c r="DMA4"/>
      <c r="DMB4"/>
      <c r="DMC4"/>
      <c r="DMD4"/>
      <c r="DME4"/>
      <c r="DMF4"/>
      <c r="DMG4"/>
      <c r="DMH4"/>
      <c r="DMI4"/>
      <c r="DMJ4"/>
      <c r="DMK4"/>
      <c r="DML4"/>
      <c r="DMM4"/>
      <c r="DMN4"/>
      <c r="DMO4"/>
      <c r="DMP4"/>
      <c r="DMQ4"/>
      <c r="DMR4"/>
      <c r="DMS4"/>
      <c r="DMT4"/>
      <c r="DMU4"/>
      <c r="DMV4"/>
      <c r="DMW4"/>
      <c r="DMX4"/>
      <c r="DMY4"/>
      <c r="DMZ4"/>
      <c r="DNA4"/>
      <c r="DNB4"/>
      <c r="DNC4"/>
      <c r="DND4"/>
      <c r="DNE4"/>
      <c r="DNF4"/>
      <c r="DNG4"/>
      <c r="DNH4"/>
      <c r="DNI4"/>
      <c r="DNJ4"/>
      <c r="DNK4"/>
      <c r="DNL4"/>
      <c r="DNM4"/>
      <c r="DNN4"/>
      <c r="DNO4"/>
      <c r="DNP4"/>
      <c r="DNQ4"/>
      <c r="DNR4"/>
      <c r="DNS4"/>
      <c r="DNT4"/>
      <c r="DNU4"/>
      <c r="DNV4"/>
      <c r="DNW4"/>
      <c r="DNX4"/>
      <c r="DNY4"/>
      <c r="DNZ4"/>
      <c r="DOA4"/>
      <c r="DOB4"/>
      <c r="DOC4"/>
      <c r="DOD4"/>
      <c r="DOE4"/>
      <c r="DOF4"/>
      <c r="DOG4"/>
      <c r="DOH4"/>
      <c r="DOI4"/>
      <c r="DOJ4"/>
      <c r="DOK4"/>
      <c r="DOL4"/>
      <c r="DOM4"/>
      <c r="DON4"/>
      <c r="DOO4"/>
      <c r="DOP4"/>
      <c r="DOQ4"/>
      <c r="DOR4"/>
      <c r="DOS4"/>
      <c r="DOT4"/>
      <c r="DOU4"/>
      <c r="DOV4"/>
      <c r="DOW4"/>
      <c r="DOX4"/>
      <c r="DOY4"/>
      <c r="DOZ4"/>
      <c r="DPA4"/>
      <c r="DPB4"/>
      <c r="DPC4"/>
      <c r="DPD4"/>
      <c r="DPE4"/>
      <c r="DPF4"/>
      <c r="DPG4"/>
      <c r="DPH4"/>
      <c r="DPI4"/>
      <c r="DPJ4"/>
      <c r="DPK4"/>
      <c r="DPL4"/>
      <c r="DPM4"/>
      <c r="DPN4"/>
      <c r="DPO4"/>
      <c r="DPP4"/>
      <c r="DPQ4"/>
      <c r="DPR4"/>
      <c r="DPS4"/>
      <c r="DPT4"/>
      <c r="DPU4"/>
      <c r="DPV4"/>
      <c r="DPW4"/>
      <c r="DPX4"/>
      <c r="DPY4"/>
      <c r="DPZ4"/>
      <c r="DQA4"/>
      <c r="DQB4"/>
      <c r="DQC4"/>
      <c r="DQD4"/>
      <c r="DQE4"/>
      <c r="DQF4"/>
      <c r="DQG4"/>
      <c r="DQH4"/>
      <c r="DQI4"/>
      <c r="DQJ4"/>
      <c r="DQK4"/>
      <c r="DQL4"/>
      <c r="DQM4"/>
      <c r="DQN4"/>
      <c r="DQO4"/>
      <c r="DQP4"/>
      <c r="DQQ4"/>
      <c r="DQR4"/>
      <c r="DQS4"/>
      <c r="DQT4"/>
      <c r="DQU4"/>
      <c r="DQV4"/>
      <c r="DQW4"/>
      <c r="DQX4"/>
      <c r="DQY4"/>
      <c r="DQZ4"/>
      <c r="DRA4"/>
      <c r="DRB4"/>
      <c r="DRC4"/>
      <c r="DRD4"/>
      <c r="DRE4"/>
      <c r="DRF4"/>
      <c r="DRG4"/>
      <c r="DRH4"/>
      <c r="DRI4"/>
      <c r="DRJ4"/>
      <c r="DRK4"/>
      <c r="DRL4"/>
      <c r="DRM4"/>
      <c r="DRN4"/>
      <c r="DRO4"/>
      <c r="DRP4"/>
      <c r="DRQ4"/>
      <c r="DRR4"/>
      <c r="DRS4"/>
      <c r="DRT4"/>
      <c r="DRU4"/>
      <c r="DRV4"/>
      <c r="DRW4"/>
      <c r="DRX4"/>
      <c r="DRY4"/>
      <c r="DRZ4"/>
      <c r="DSA4"/>
      <c r="DSB4"/>
      <c r="DSC4"/>
      <c r="DSD4"/>
      <c r="DSE4"/>
      <c r="DSF4"/>
      <c r="DSG4"/>
      <c r="DSH4"/>
      <c r="DSI4"/>
      <c r="DSJ4"/>
      <c r="DSK4"/>
      <c r="DSL4"/>
      <c r="DSM4"/>
      <c r="DSN4"/>
      <c r="DSO4"/>
      <c r="DSP4"/>
      <c r="DSQ4"/>
      <c r="DSR4"/>
      <c r="DSS4"/>
      <c r="DST4"/>
      <c r="DSU4"/>
      <c r="DSV4"/>
      <c r="DSW4"/>
      <c r="DSX4"/>
      <c r="DSY4"/>
      <c r="DSZ4"/>
      <c r="DTA4"/>
      <c r="DTB4"/>
      <c r="DTC4"/>
      <c r="DTD4"/>
      <c r="DTE4"/>
      <c r="DTF4"/>
      <c r="DTG4"/>
      <c r="DTH4"/>
      <c r="DTI4"/>
      <c r="DTJ4"/>
      <c r="DTK4"/>
      <c r="DTL4"/>
      <c r="DTM4"/>
      <c r="DTN4"/>
      <c r="DTO4"/>
      <c r="DTP4"/>
      <c r="DTQ4"/>
      <c r="DTR4"/>
      <c r="DTS4"/>
      <c r="DTT4"/>
      <c r="DTU4"/>
      <c r="DTV4"/>
      <c r="DTW4"/>
      <c r="DTX4"/>
      <c r="DTY4"/>
      <c r="DTZ4"/>
      <c r="DUA4"/>
      <c r="DUB4"/>
      <c r="DUC4"/>
      <c r="DUD4"/>
      <c r="DUE4"/>
      <c r="DUF4"/>
      <c r="DUG4"/>
      <c r="DUH4"/>
      <c r="DUI4"/>
      <c r="DUJ4"/>
      <c r="DUK4"/>
      <c r="DUL4"/>
      <c r="DUM4"/>
      <c r="DUN4"/>
      <c r="DUO4"/>
      <c r="DUP4"/>
      <c r="DUQ4"/>
      <c r="DUR4"/>
      <c r="DUS4"/>
      <c r="DUT4"/>
      <c r="DUU4"/>
      <c r="DUV4"/>
      <c r="DUW4"/>
      <c r="DUX4"/>
      <c r="DUY4"/>
      <c r="DUZ4"/>
      <c r="DVA4"/>
      <c r="DVB4"/>
      <c r="DVC4"/>
      <c r="DVD4"/>
      <c r="DVE4"/>
      <c r="DVF4"/>
      <c r="DVG4"/>
      <c r="DVH4"/>
      <c r="DVI4"/>
      <c r="DVJ4"/>
      <c r="DVK4"/>
      <c r="DVL4"/>
      <c r="DVM4"/>
      <c r="DVN4"/>
      <c r="DVO4"/>
      <c r="DVP4"/>
      <c r="DVQ4"/>
      <c r="DVR4"/>
      <c r="DVS4"/>
      <c r="DVT4"/>
      <c r="DVU4"/>
      <c r="DVV4"/>
      <c r="DVW4"/>
      <c r="DVX4"/>
      <c r="DVY4"/>
      <c r="DVZ4"/>
      <c r="DWA4"/>
      <c r="DWB4"/>
      <c r="DWC4"/>
      <c r="DWD4"/>
      <c r="DWE4"/>
      <c r="DWF4"/>
      <c r="DWG4"/>
      <c r="DWH4"/>
      <c r="DWI4"/>
      <c r="DWJ4"/>
      <c r="DWK4"/>
      <c r="DWL4"/>
      <c r="DWM4"/>
      <c r="DWN4"/>
      <c r="DWO4"/>
      <c r="DWP4"/>
      <c r="DWQ4"/>
      <c r="DWR4"/>
      <c r="DWS4"/>
      <c r="DWT4"/>
      <c r="DWU4"/>
      <c r="DWV4"/>
      <c r="DWW4"/>
      <c r="DWX4"/>
      <c r="DWY4"/>
      <c r="DWZ4"/>
      <c r="DXA4"/>
      <c r="DXB4"/>
      <c r="DXC4"/>
      <c r="DXD4"/>
      <c r="DXE4"/>
      <c r="DXF4"/>
      <c r="DXG4"/>
      <c r="DXH4"/>
      <c r="DXI4"/>
      <c r="DXJ4"/>
      <c r="DXK4"/>
      <c r="DXL4"/>
      <c r="DXM4"/>
      <c r="DXN4"/>
      <c r="DXO4"/>
      <c r="DXP4"/>
      <c r="DXQ4"/>
      <c r="DXR4"/>
      <c r="DXS4"/>
      <c r="DXT4"/>
      <c r="DXU4"/>
      <c r="DXV4"/>
      <c r="DXW4"/>
      <c r="DXX4"/>
      <c r="DXY4"/>
      <c r="DXZ4"/>
      <c r="DYA4"/>
      <c r="DYB4"/>
      <c r="DYC4"/>
      <c r="DYD4"/>
      <c r="DYE4"/>
      <c r="DYF4"/>
      <c r="DYG4"/>
      <c r="DYH4"/>
      <c r="DYI4"/>
      <c r="DYJ4"/>
      <c r="DYK4"/>
      <c r="DYL4"/>
      <c r="DYM4"/>
      <c r="DYN4"/>
      <c r="DYO4"/>
      <c r="DYP4"/>
      <c r="DYQ4"/>
      <c r="DYR4"/>
      <c r="DYS4"/>
      <c r="DYT4"/>
      <c r="DYU4"/>
      <c r="DYV4"/>
      <c r="DYW4"/>
      <c r="DYX4"/>
      <c r="DYY4"/>
      <c r="DYZ4"/>
      <c r="DZA4"/>
      <c r="DZB4"/>
      <c r="DZC4"/>
      <c r="DZD4"/>
      <c r="DZE4"/>
      <c r="DZF4"/>
      <c r="DZG4"/>
      <c r="DZH4"/>
      <c r="DZI4"/>
      <c r="DZJ4"/>
      <c r="DZK4"/>
      <c r="DZL4"/>
      <c r="DZM4"/>
      <c r="DZN4"/>
      <c r="DZO4"/>
      <c r="DZP4"/>
      <c r="DZQ4"/>
      <c r="DZR4"/>
      <c r="DZS4"/>
      <c r="DZT4"/>
      <c r="DZU4"/>
      <c r="DZV4"/>
      <c r="DZW4"/>
      <c r="DZX4"/>
      <c r="DZY4"/>
      <c r="DZZ4"/>
      <c r="EAA4"/>
      <c r="EAB4"/>
      <c r="EAC4"/>
      <c r="EAD4"/>
      <c r="EAE4"/>
      <c r="EAF4"/>
      <c r="EAG4"/>
      <c r="EAH4"/>
      <c r="EAI4"/>
      <c r="EAJ4"/>
      <c r="EAK4"/>
      <c r="EAL4"/>
      <c r="EAM4"/>
      <c r="EAN4"/>
      <c r="EAO4"/>
      <c r="EAP4"/>
      <c r="EAQ4"/>
      <c r="EAR4"/>
      <c r="EAS4"/>
      <c r="EAT4"/>
      <c r="EAU4"/>
      <c r="EAV4"/>
      <c r="EAW4"/>
      <c r="EAX4"/>
      <c r="EAY4"/>
      <c r="EAZ4"/>
      <c r="EBA4"/>
      <c r="EBB4"/>
      <c r="EBC4"/>
      <c r="EBD4"/>
      <c r="EBE4"/>
      <c r="EBF4"/>
      <c r="EBG4"/>
      <c r="EBH4"/>
      <c r="EBI4"/>
      <c r="EBJ4"/>
      <c r="EBK4"/>
      <c r="EBL4"/>
      <c r="EBM4"/>
      <c r="EBN4"/>
      <c r="EBO4"/>
      <c r="EBP4"/>
      <c r="EBQ4"/>
      <c r="EBR4"/>
      <c r="EBS4"/>
      <c r="EBT4"/>
      <c r="EBU4"/>
      <c r="EBV4"/>
      <c r="EBW4"/>
      <c r="EBX4"/>
      <c r="EBY4"/>
      <c r="EBZ4"/>
      <c r="ECA4"/>
      <c r="ECB4"/>
      <c r="ECC4"/>
      <c r="ECD4"/>
      <c r="ECE4"/>
      <c r="ECF4"/>
      <c r="ECG4"/>
      <c r="ECH4"/>
      <c r="ECI4"/>
      <c r="ECJ4"/>
      <c r="ECK4"/>
      <c r="ECL4"/>
      <c r="ECM4"/>
      <c r="ECN4"/>
      <c r="ECO4"/>
      <c r="ECP4"/>
      <c r="ECQ4"/>
      <c r="ECR4"/>
      <c r="ECS4"/>
      <c r="ECT4"/>
      <c r="ECU4"/>
      <c r="ECV4"/>
      <c r="ECW4"/>
      <c r="ECX4"/>
      <c r="ECY4"/>
      <c r="ECZ4"/>
      <c r="EDA4"/>
      <c r="EDB4"/>
      <c r="EDC4"/>
      <c r="EDD4"/>
      <c r="EDE4"/>
      <c r="EDF4"/>
      <c r="EDG4"/>
      <c r="EDH4"/>
      <c r="EDI4"/>
      <c r="EDJ4"/>
      <c r="EDK4"/>
      <c r="EDL4"/>
      <c r="EDM4"/>
      <c r="EDN4"/>
      <c r="EDO4"/>
      <c r="EDP4"/>
      <c r="EDQ4"/>
      <c r="EDR4"/>
      <c r="EDS4"/>
      <c r="EDT4"/>
      <c r="EDU4"/>
      <c r="EDV4"/>
      <c r="EDW4"/>
      <c r="EDX4"/>
      <c r="EDY4"/>
      <c r="EDZ4"/>
      <c r="EEA4"/>
      <c r="EEB4"/>
      <c r="EEC4"/>
      <c r="EED4"/>
      <c r="EEE4"/>
      <c r="EEF4"/>
      <c r="EEG4"/>
      <c r="EEH4"/>
      <c r="EEI4"/>
      <c r="EEJ4"/>
      <c r="EEK4"/>
      <c r="EEL4"/>
      <c r="EEM4"/>
      <c r="EEN4"/>
      <c r="EEO4"/>
      <c r="EEP4"/>
      <c r="EEQ4"/>
      <c r="EER4"/>
      <c r="EES4"/>
      <c r="EET4"/>
      <c r="EEU4"/>
      <c r="EEV4"/>
      <c r="EEW4"/>
      <c r="EEX4"/>
      <c r="EEY4"/>
      <c r="EEZ4"/>
      <c r="EFA4"/>
      <c r="EFB4"/>
      <c r="EFC4"/>
      <c r="EFD4"/>
      <c r="EFE4"/>
      <c r="EFF4"/>
      <c r="EFG4"/>
      <c r="EFH4"/>
      <c r="EFI4"/>
      <c r="EFJ4"/>
      <c r="EFK4"/>
      <c r="EFL4"/>
      <c r="EFM4"/>
      <c r="EFN4"/>
      <c r="EFO4"/>
      <c r="EFP4"/>
      <c r="EFQ4"/>
      <c r="EFR4"/>
      <c r="EFS4"/>
      <c r="EFT4"/>
      <c r="EFU4"/>
      <c r="EFV4"/>
      <c r="EFW4"/>
      <c r="EFX4"/>
      <c r="EFY4"/>
      <c r="EFZ4"/>
      <c r="EGA4"/>
      <c r="EGB4"/>
      <c r="EGC4"/>
      <c r="EGD4"/>
      <c r="EGE4"/>
      <c r="EGF4"/>
      <c r="EGG4"/>
      <c r="EGH4"/>
      <c r="EGI4"/>
      <c r="EGJ4"/>
      <c r="EGK4"/>
      <c r="EGL4"/>
      <c r="EGM4"/>
      <c r="EGN4"/>
      <c r="EGO4"/>
      <c r="EGP4"/>
      <c r="EGQ4"/>
      <c r="EGR4"/>
      <c r="EGS4"/>
      <c r="EGT4"/>
      <c r="EGU4"/>
      <c r="EGV4"/>
      <c r="EGW4"/>
      <c r="EGX4"/>
      <c r="EGY4"/>
      <c r="EGZ4"/>
      <c r="EHA4"/>
      <c r="EHB4"/>
      <c r="EHC4"/>
      <c r="EHD4"/>
      <c r="EHE4"/>
      <c r="EHF4"/>
      <c r="EHG4"/>
      <c r="EHH4"/>
      <c r="EHI4"/>
      <c r="EHJ4"/>
      <c r="EHK4"/>
      <c r="EHL4"/>
      <c r="EHM4"/>
      <c r="EHN4"/>
      <c r="EHO4"/>
      <c r="EHP4"/>
      <c r="EHQ4"/>
      <c r="EHR4"/>
      <c r="EHS4"/>
      <c r="EHT4"/>
      <c r="EHU4"/>
      <c r="EHV4"/>
      <c r="EHW4"/>
      <c r="EHX4"/>
      <c r="EHY4"/>
      <c r="EHZ4"/>
      <c r="EIA4"/>
      <c r="EIB4"/>
      <c r="EIC4"/>
      <c r="EID4"/>
      <c r="EIE4"/>
      <c r="EIF4"/>
      <c r="EIG4"/>
      <c r="EIH4"/>
      <c r="EII4"/>
      <c r="EIJ4"/>
      <c r="EIK4"/>
      <c r="EIL4"/>
      <c r="EIM4"/>
      <c r="EIN4"/>
      <c r="EIO4"/>
      <c r="EIP4"/>
      <c r="EIQ4"/>
      <c r="EIR4"/>
      <c r="EIS4"/>
      <c r="EIT4"/>
      <c r="EIU4"/>
      <c r="EIV4"/>
      <c r="EIW4"/>
      <c r="EIX4"/>
      <c r="EIY4"/>
      <c r="EIZ4"/>
      <c r="EJA4"/>
      <c r="EJB4"/>
      <c r="EJC4"/>
      <c r="EJD4"/>
      <c r="EJE4"/>
      <c r="EJF4"/>
      <c r="EJG4"/>
      <c r="EJH4"/>
      <c r="EJI4"/>
      <c r="EJJ4"/>
      <c r="EJK4"/>
      <c r="EJL4"/>
      <c r="EJM4"/>
      <c r="EJN4"/>
      <c r="EJO4"/>
      <c r="EJP4"/>
      <c r="EJQ4"/>
      <c r="EJR4"/>
      <c r="EJS4"/>
      <c r="EJT4"/>
      <c r="EJU4"/>
      <c r="EJV4"/>
      <c r="EJW4"/>
      <c r="EJX4"/>
      <c r="EJY4"/>
      <c r="EJZ4"/>
      <c r="EKA4"/>
      <c r="EKB4"/>
      <c r="EKC4"/>
      <c r="EKD4"/>
      <c r="EKE4"/>
      <c r="EKF4"/>
      <c r="EKG4"/>
      <c r="EKH4"/>
      <c r="EKI4"/>
      <c r="EKJ4"/>
      <c r="EKK4"/>
      <c r="EKL4"/>
      <c r="EKM4"/>
      <c r="EKN4"/>
      <c r="EKO4"/>
      <c r="EKP4"/>
      <c r="EKQ4"/>
      <c r="EKR4"/>
      <c r="EKS4"/>
      <c r="EKT4"/>
      <c r="EKU4"/>
      <c r="EKV4"/>
      <c r="EKW4"/>
      <c r="EKX4"/>
      <c r="EKY4"/>
      <c r="EKZ4"/>
      <c r="ELA4"/>
      <c r="ELB4"/>
      <c r="ELC4"/>
      <c r="ELD4"/>
      <c r="ELE4"/>
      <c r="ELF4"/>
      <c r="ELG4"/>
      <c r="ELH4"/>
      <c r="ELI4"/>
      <c r="ELJ4"/>
      <c r="ELK4"/>
      <c r="ELL4"/>
      <c r="ELM4"/>
      <c r="ELN4"/>
      <c r="ELO4"/>
      <c r="ELP4"/>
      <c r="ELQ4"/>
      <c r="ELR4"/>
      <c r="ELS4"/>
      <c r="ELT4"/>
      <c r="ELU4"/>
      <c r="ELV4"/>
      <c r="ELW4"/>
      <c r="ELX4"/>
      <c r="ELY4"/>
      <c r="ELZ4"/>
      <c r="EMA4"/>
      <c r="EMB4"/>
      <c r="EMC4"/>
      <c r="EMD4"/>
      <c r="EME4"/>
      <c r="EMF4"/>
      <c r="EMG4"/>
      <c r="EMH4"/>
      <c r="EMI4"/>
      <c r="EMJ4"/>
      <c r="EMK4"/>
      <c r="EML4"/>
      <c r="EMM4"/>
      <c r="EMN4"/>
      <c r="EMO4"/>
      <c r="EMP4"/>
      <c r="EMQ4"/>
      <c r="EMR4"/>
      <c r="EMS4"/>
      <c r="EMT4"/>
      <c r="EMU4"/>
      <c r="EMV4"/>
      <c r="EMW4"/>
      <c r="EMX4"/>
      <c r="EMY4"/>
      <c r="EMZ4"/>
      <c r="ENA4"/>
      <c r="ENB4"/>
      <c r="ENC4"/>
      <c r="END4"/>
      <c r="ENE4"/>
      <c r="ENF4"/>
      <c r="ENG4"/>
      <c r="ENH4"/>
      <c r="ENI4"/>
      <c r="ENJ4"/>
      <c r="ENK4"/>
      <c r="ENL4"/>
      <c r="ENM4"/>
      <c r="ENN4"/>
      <c r="ENO4"/>
      <c r="ENP4"/>
      <c r="ENQ4"/>
      <c r="ENR4"/>
      <c r="ENS4"/>
      <c r="ENT4"/>
      <c r="ENU4"/>
      <c r="ENV4"/>
      <c r="ENW4"/>
      <c r="ENX4"/>
      <c r="ENY4"/>
      <c r="ENZ4"/>
      <c r="EOA4"/>
      <c r="EOB4"/>
      <c r="EOC4"/>
      <c r="EOD4"/>
      <c r="EOE4"/>
      <c r="EOF4"/>
      <c r="EOG4"/>
      <c r="EOH4"/>
      <c r="EOI4"/>
      <c r="EOJ4"/>
      <c r="EOK4"/>
      <c r="EOL4"/>
      <c r="EOM4"/>
      <c r="EON4"/>
      <c r="EOO4"/>
      <c r="EOP4"/>
      <c r="EOQ4"/>
      <c r="EOR4"/>
      <c r="EOS4"/>
      <c r="EOT4"/>
      <c r="EOU4"/>
      <c r="EOV4"/>
      <c r="EOW4"/>
      <c r="EOX4"/>
      <c r="EOY4"/>
      <c r="EOZ4"/>
      <c r="EPA4"/>
      <c r="EPB4"/>
      <c r="EPC4"/>
      <c r="EPD4"/>
      <c r="EPE4"/>
      <c r="EPF4"/>
      <c r="EPG4"/>
      <c r="EPH4"/>
      <c r="EPI4"/>
      <c r="EPJ4"/>
      <c r="EPK4"/>
      <c r="EPL4"/>
      <c r="EPM4"/>
      <c r="EPN4"/>
      <c r="EPO4"/>
      <c r="EPP4"/>
      <c r="EPQ4"/>
      <c r="EPR4"/>
      <c r="EPS4"/>
      <c r="EPT4"/>
      <c r="EPU4"/>
      <c r="EPV4"/>
      <c r="EPW4"/>
      <c r="EPX4"/>
      <c r="EPY4"/>
      <c r="EPZ4"/>
      <c r="EQA4"/>
      <c r="EQB4"/>
      <c r="EQC4"/>
      <c r="EQD4"/>
      <c r="EQE4"/>
      <c r="EQF4"/>
      <c r="EQG4"/>
      <c r="EQH4"/>
      <c r="EQI4"/>
      <c r="EQJ4"/>
      <c r="EQK4"/>
      <c r="EQL4"/>
      <c r="EQM4"/>
      <c r="EQN4"/>
      <c r="EQO4"/>
      <c r="EQP4"/>
      <c r="EQQ4"/>
      <c r="EQR4"/>
      <c r="EQS4"/>
      <c r="EQT4"/>
      <c r="EQU4"/>
      <c r="EQV4"/>
      <c r="EQW4"/>
      <c r="EQX4"/>
      <c r="EQY4"/>
      <c r="EQZ4"/>
      <c r="ERA4"/>
      <c r="ERB4"/>
      <c r="ERC4"/>
      <c r="ERD4"/>
      <c r="ERE4"/>
      <c r="ERF4"/>
      <c r="ERG4"/>
      <c r="ERH4"/>
      <c r="ERI4"/>
      <c r="ERJ4"/>
      <c r="ERK4"/>
      <c r="ERL4"/>
      <c r="ERM4"/>
      <c r="ERN4"/>
      <c r="ERO4"/>
      <c r="ERP4"/>
      <c r="ERQ4"/>
      <c r="ERR4"/>
      <c r="ERS4"/>
      <c r="ERT4"/>
      <c r="ERU4"/>
      <c r="ERV4"/>
      <c r="ERW4"/>
      <c r="ERX4"/>
      <c r="ERY4"/>
      <c r="ERZ4"/>
      <c r="ESA4"/>
      <c r="ESB4"/>
      <c r="ESC4"/>
      <c r="ESD4"/>
      <c r="ESE4"/>
      <c r="ESF4"/>
      <c r="ESG4"/>
      <c r="ESH4"/>
      <c r="ESI4"/>
      <c r="ESJ4"/>
      <c r="ESK4"/>
      <c r="ESL4"/>
      <c r="ESM4"/>
      <c r="ESN4"/>
      <c r="ESO4"/>
      <c r="ESP4"/>
      <c r="ESQ4"/>
      <c r="ESR4"/>
      <c r="ESS4"/>
      <c r="EST4"/>
      <c r="ESU4"/>
      <c r="ESV4"/>
      <c r="ESW4"/>
      <c r="ESX4"/>
      <c r="ESY4"/>
      <c r="ESZ4"/>
      <c r="ETA4"/>
      <c r="ETB4"/>
      <c r="ETC4"/>
      <c r="ETD4"/>
      <c r="ETE4"/>
      <c r="ETF4"/>
      <c r="ETG4"/>
      <c r="ETH4"/>
      <c r="ETI4"/>
      <c r="ETJ4"/>
      <c r="ETK4"/>
      <c r="ETL4"/>
      <c r="ETM4"/>
      <c r="ETN4"/>
      <c r="ETO4"/>
      <c r="ETP4"/>
      <c r="ETQ4"/>
      <c r="ETR4"/>
      <c r="ETS4"/>
      <c r="ETT4"/>
      <c r="ETU4"/>
      <c r="ETV4"/>
      <c r="ETW4"/>
      <c r="ETX4"/>
      <c r="ETY4"/>
      <c r="ETZ4"/>
      <c r="EUA4"/>
      <c r="EUB4"/>
      <c r="EUC4"/>
      <c r="EUD4"/>
      <c r="EUE4"/>
      <c r="EUF4"/>
      <c r="EUG4"/>
      <c r="EUH4"/>
      <c r="EUI4"/>
      <c r="EUJ4"/>
      <c r="EUK4"/>
      <c r="EUL4"/>
      <c r="EUM4"/>
      <c r="EUN4"/>
      <c r="EUO4"/>
      <c r="EUP4"/>
      <c r="EUQ4"/>
      <c r="EUR4"/>
      <c r="EUS4"/>
      <c r="EUT4"/>
      <c r="EUU4"/>
      <c r="EUV4"/>
      <c r="EUW4"/>
      <c r="EUX4"/>
      <c r="EUY4"/>
      <c r="EUZ4"/>
      <c r="EVA4"/>
      <c r="EVB4"/>
      <c r="EVC4"/>
      <c r="EVD4"/>
      <c r="EVE4"/>
      <c r="EVF4"/>
      <c r="EVG4"/>
      <c r="EVH4"/>
      <c r="EVI4"/>
      <c r="EVJ4"/>
      <c r="EVK4"/>
      <c r="EVL4"/>
      <c r="EVM4"/>
      <c r="EVN4"/>
      <c r="EVO4"/>
      <c r="EVP4"/>
      <c r="EVQ4"/>
      <c r="EVR4"/>
      <c r="EVS4"/>
      <c r="EVT4"/>
      <c r="EVU4"/>
      <c r="EVV4"/>
      <c r="EVW4"/>
      <c r="EVX4"/>
      <c r="EVY4"/>
      <c r="EVZ4"/>
      <c r="EWA4"/>
      <c r="EWB4"/>
      <c r="EWC4"/>
      <c r="EWD4"/>
      <c r="EWE4"/>
      <c r="EWF4"/>
      <c r="EWG4"/>
      <c r="EWH4"/>
      <c r="EWI4"/>
      <c r="EWJ4"/>
      <c r="EWK4"/>
      <c r="EWL4"/>
      <c r="EWM4"/>
      <c r="EWN4"/>
      <c r="EWO4"/>
      <c r="EWP4"/>
      <c r="EWQ4"/>
      <c r="EWR4"/>
      <c r="EWS4"/>
      <c r="EWT4"/>
      <c r="EWU4"/>
      <c r="EWV4"/>
      <c r="EWW4"/>
      <c r="EWX4"/>
      <c r="EWY4"/>
      <c r="EWZ4"/>
      <c r="EXA4"/>
      <c r="EXB4"/>
      <c r="EXC4"/>
      <c r="EXD4"/>
      <c r="EXE4"/>
      <c r="EXF4"/>
      <c r="EXG4"/>
      <c r="EXH4"/>
      <c r="EXI4"/>
      <c r="EXJ4"/>
      <c r="EXK4"/>
      <c r="EXL4"/>
      <c r="EXM4"/>
      <c r="EXN4"/>
      <c r="EXO4"/>
      <c r="EXP4"/>
      <c r="EXQ4"/>
      <c r="EXR4"/>
      <c r="EXS4"/>
      <c r="EXT4"/>
      <c r="EXU4"/>
      <c r="EXV4"/>
      <c r="EXW4"/>
      <c r="EXX4"/>
      <c r="EXY4"/>
      <c r="EXZ4"/>
      <c r="EYA4"/>
      <c r="EYB4"/>
      <c r="EYC4"/>
      <c r="EYD4"/>
      <c r="EYE4"/>
      <c r="EYF4"/>
      <c r="EYG4"/>
      <c r="EYH4"/>
      <c r="EYI4"/>
      <c r="EYJ4"/>
      <c r="EYK4"/>
      <c r="EYL4"/>
      <c r="EYM4"/>
      <c r="EYN4"/>
      <c r="EYO4"/>
      <c r="EYP4"/>
      <c r="EYQ4"/>
      <c r="EYR4"/>
      <c r="EYS4"/>
      <c r="EYT4"/>
      <c r="EYU4"/>
      <c r="EYV4"/>
      <c r="EYW4"/>
      <c r="EYX4"/>
      <c r="EYY4"/>
      <c r="EYZ4"/>
      <c r="EZA4"/>
      <c r="EZB4"/>
      <c r="EZC4"/>
      <c r="EZD4"/>
      <c r="EZE4"/>
      <c r="EZF4"/>
      <c r="EZG4"/>
      <c r="EZH4"/>
      <c r="EZI4"/>
      <c r="EZJ4"/>
      <c r="EZK4"/>
      <c r="EZL4"/>
      <c r="EZM4"/>
      <c r="EZN4"/>
      <c r="EZO4"/>
      <c r="EZP4"/>
      <c r="EZQ4"/>
      <c r="EZR4"/>
      <c r="EZS4"/>
      <c r="EZT4"/>
      <c r="EZU4"/>
      <c r="EZV4"/>
      <c r="EZW4"/>
      <c r="EZX4"/>
      <c r="EZY4"/>
      <c r="EZZ4"/>
      <c r="FAA4"/>
      <c r="FAB4"/>
      <c r="FAC4"/>
      <c r="FAD4"/>
      <c r="FAE4"/>
      <c r="FAF4"/>
      <c r="FAG4"/>
      <c r="FAH4"/>
      <c r="FAI4"/>
      <c r="FAJ4"/>
      <c r="FAK4"/>
      <c r="FAL4"/>
      <c r="FAM4"/>
      <c r="FAN4"/>
      <c r="FAO4"/>
      <c r="FAP4"/>
      <c r="FAQ4"/>
      <c r="FAR4"/>
      <c r="FAS4"/>
      <c r="FAT4"/>
      <c r="FAU4"/>
      <c r="FAV4"/>
      <c r="FAW4"/>
      <c r="FAX4"/>
      <c r="FAY4"/>
      <c r="FAZ4"/>
      <c r="FBA4"/>
      <c r="FBB4"/>
      <c r="FBC4"/>
      <c r="FBD4"/>
      <c r="FBE4"/>
      <c r="FBF4"/>
      <c r="FBG4"/>
      <c r="FBH4"/>
      <c r="FBI4"/>
      <c r="FBJ4"/>
      <c r="FBK4"/>
      <c r="FBL4"/>
      <c r="FBM4"/>
      <c r="FBN4"/>
      <c r="FBO4"/>
      <c r="FBP4"/>
      <c r="FBQ4"/>
      <c r="FBR4"/>
      <c r="FBS4"/>
      <c r="FBT4"/>
      <c r="FBU4"/>
      <c r="FBV4"/>
      <c r="FBW4"/>
      <c r="FBX4"/>
      <c r="FBY4"/>
      <c r="FBZ4"/>
      <c r="FCA4"/>
      <c r="FCB4"/>
      <c r="FCC4"/>
      <c r="FCD4"/>
      <c r="FCE4"/>
      <c r="FCF4"/>
      <c r="FCG4"/>
      <c r="FCH4"/>
      <c r="FCI4"/>
      <c r="FCJ4"/>
      <c r="FCK4"/>
      <c r="FCL4"/>
      <c r="FCM4"/>
      <c r="FCN4"/>
      <c r="FCO4"/>
      <c r="FCP4"/>
      <c r="FCQ4"/>
      <c r="FCR4"/>
      <c r="FCS4"/>
      <c r="FCT4"/>
      <c r="FCU4"/>
      <c r="FCV4"/>
      <c r="FCW4"/>
      <c r="FCX4"/>
      <c r="FCY4"/>
      <c r="FCZ4"/>
      <c r="FDA4"/>
      <c r="FDB4"/>
      <c r="FDC4"/>
      <c r="FDD4"/>
      <c r="FDE4"/>
      <c r="FDF4"/>
      <c r="FDG4"/>
      <c r="FDH4"/>
      <c r="FDI4"/>
      <c r="FDJ4"/>
      <c r="FDK4"/>
      <c r="FDL4"/>
      <c r="FDM4"/>
      <c r="FDN4"/>
      <c r="FDO4"/>
      <c r="FDP4"/>
      <c r="FDQ4"/>
      <c r="FDR4"/>
      <c r="FDS4"/>
      <c r="FDT4"/>
      <c r="FDU4"/>
      <c r="FDV4"/>
      <c r="FDW4"/>
      <c r="FDX4"/>
      <c r="FDY4"/>
      <c r="FDZ4"/>
      <c r="FEA4"/>
      <c r="FEB4"/>
      <c r="FEC4"/>
      <c r="FED4"/>
      <c r="FEE4"/>
      <c r="FEF4"/>
      <c r="FEG4"/>
      <c r="FEH4"/>
      <c r="FEI4"/>
      <c r="FEJ4"/>
      <c r="FEK4"/>
      <c r="FEL4"/>
      <c r="FEM4"/>
      <c r="FEN4"/>
      <c r="FEO4"/>
      <c r="FEP4"/>
      <c r="FEQ4"/>
      <c r="FER4"/>
      <c r="FES4"/>
      <c r="FET4"/>
      <c r="FEU4"/>
      <c r="FEV4"/>
      <c r="FEW4"/>
      <c r="FEX4"/>
      <c r="FEY4"/>
      <c r="FEZ4"/>
      <c r="FFA4"/>
      <c r="FFB4"/>
      <c r="FFC4"/>
      <c r="FFD4"/>
      <c r="FFE4"/>
      <c r="FFF4"/>
      <c r="FFG4"/>
      <c r="FFH4"/>
      <c r="FFI4"/>
      <c r="FFJ4"/>
      <c r="FFK4"/>
      <c r="FFL4"/>
      <c r="FFM4"/>
      <c r="FFN4"/>
      <c r="FFO4"/>
      <c r="FFP4"/>
      <c r="FFQ4"/>
      <c r="FFR4"/>
      <c r="FFS4"/>
      <c r="FFT4"/>
      <c r="FFU4"/>
      <c r="FFV4"/>
      <c r="FFW4"/>
      <c r="FFX4"/>
      <c r="FFY4"/>
      <c r="FFZ4"/>
      <c r="FGA4"/>
      <c r="FGB4"/>
      <c r="FGC4"/>
      <c r="FGD4"/>
      <c r="FGE4"/>
      <c r="FGF4"/>
      <c r="FGG4"/>
      <c r="FGH4"/>
      <c r="FGI4"/>
      <c r="FGJ4"/>
      <c r="FGK4"/>
      <c r="FGL4"/>
      <c r="FGM4"/>
      <c r="FGN4"/>
      <c r="FGO4"/>
      <c r="FGP4"/>
      <c r="FGQ4"/>
      <c r="FGR4"/>
      <c r="FGS4"/>
      <c r="FGT4"/>
      <c r="FGU4"/>
      <c r="FGV4"/>
      <c r="FGW4"/>
      <c r="FGX4"/>
      <c r="FGY4"/>
      <c r="FGZ4"/>
      <c r="FHA4"/>
      <c r="FHB4"/>
      <c r="FHC4"/>
      <c r="FHD4"/>
      <c r="FHE4"/>
      <c r="FHF4"/>
      <c r="FHG4"/>
      <c r="FHH4"/>
      <c r="FHI4"/>
      <c r="FHJ4"/>
      <c r="FHK4"/>
      <c r="FHL4"/>
      <c r="FHM4"/>
      <c r="FHN4"/>
      <c r="FHO4"/>
      <c r="FHP4"/>
      <c r="FHQ4"/>
      <c r="FHR4"/>
      <c r="FHS4"/>
      <c r="FHT4"/>
      <c r="FHU4"/>
      <c r="FHV4"/>
      <c r="FHW4"/>
      <c r="FHX4"/>
      <c r="FHY4"/>
      <c r="FHZ4"/>
      <c r="FIA4"/>
      <c r="FIB4"/>
      <c r="FIC4"/>
      <c r="FID4"/>
      <c r="FIE4"/>
      <c r="FIF4"/>
      <c r="FIG4"/>
      <c r="FIH4"/>
      <c r="FII4"/>
      <c r="FIJ4"/>
      <c r="FIK4"/>
      <c r="FIL4"/>
      <c r="FIM4"/>
      <c r="FIN4"/>
      <c r="FIO4"/>
      <c r="FIP4"/>
      <c r="FIQ4"/>
      <c r="FIR4"/>
      <c r="FIS4"/>
      <c r="FIT4"/>
      <c r="FIU4"/>
      <c r="FIV4"/>
      <c r="FIW4"/>
      <c r="FIX4"/>
      <c r="FIY4"/>
      <c r="FIZ4"/>
      <c r="FJA4"/>
      <c r="FJB4"/>
      <c r="FJC4"/>
      <c r="FJD4"/>
      <c r="FJE4"/>
      <c r="FJF4"/>
      <c r="FJG4"/>
      <c r="FJH4"/>
      <c r="FJI4"/>
      <c r="FJJ4"/>
      <c r="FJK4"/>
      <c r="FJL4"/>
      <c r="FJM4"/>
      <c r="FJN4"/>
      <c r="FJO4"/>
      <c r="FJP4"/>
      <c r="FJQ4"/>
      <c r="FJR4"/>
      <c r="FJS4"/>
      <c r="FJT4"/>
      <c r="FJU4"/>
      <c r="FJV4"/>
      <c r="FJW4"/>
      <c r="FJX4"/>
      <c r="FJY4"/>
      <c r="FJZ4"/>
      <c r="FKA4"/>
      <c r="FKB4"/>
      <c r="FKC4"/>
      <c r="FKD4"/>
      <c r="FKE4"/>
      <c r="FKF4"/>
      <c r="FKG4"/>
      <c r="FKH4"/>
      <c r="FKI4"/>
      <c r="FKJ4"/>
      <c r="FKK4"/>
      <c r="FKL4"/>
      <c r="FKM4"/>
      <c r="FKN4"/>
      <c r="FKO4"/>
      <c r="FKP4"/>
      <c r="FKQ4"/>
      <c r="FKR4"/>
      <c r="FKS4"/>
      <c r="FKT4"/>
      <c r="FKU4"/>
      <c r="FKV4"/>
      <c r="FKW4"/>
      <c r="FKX4"/>
      <c r="FKY4"/>
      <c r="FKZ4"/>
      <c r="FLA4"/>
      <c r="FLB4"/>
      <c r="FLC4"/>
      <c r="FLD4"/>
      <c r="FLE4"/>
      <c r="FLF4"/>
      <c r="FLG4"/>
      <c r="FLH4"/>
      <c r="FLI4"/>
      <c r="FLJ4"/>
      <c r="FLK4"/>
      <c r="FLL4"/>
      <c r="FLM4"/>
      <c r="FLN4"/>
      <c r="FLO4"/>
      <c r="FLP4"/>
      <c r="FLQ4"/>
      <c r="FLR4"/>
      <c r="FLS4"/>
      <c r="FLT4"/>
      <c r="FLU4"/>
      <c r="FLV4"/>
      <c r="FLW4"/>
      <c r="FLX4"/>
      <c r="FLY4"/>
      <c r="FLZ4"/>
      <c r="FMA4"/>
      <c r="FMB4"/>
      <c r="FMC4"/>
      <c r="FMD4"/>
      <c r="FME4"/>
      <c r="FMF4"/>
      <c r="FMG4"/>
      <c r="FMH4"/>
      <c r="FMI4"/>
      <c r="FMJ4"/>
      <c r="FMK4"/>
      <c r="FML4"/>
      <c r="FMM4"/>
      <c r="FMN4"/>
      <c r="FMO4"/>
      <c r="FMP4"/>
      <c r="FMQ4"/>
      <c r="FMR4"/>
      <c r="FMS4"/>
      <c r="FMT4"/>
      <c r="FMU4"/>
      <c r="FMV4"/>
      <c r="FMW4"/>
      <c r="FMX4"/>
      <c r="FMY4"/>
      <c r="FMZ4"/>
      <c r="FNA4"/>
      <c r="FNB4"/>
      <c r="FNC4"/>
      <c r="FND4"/>
      <c r="FNE4"/>
      <c r="FNF4"/>
      <c r="FNG4"/>
      <c r="FNH4"/>
      <c r="FNI4"/>
      <c r="FNJ4"/>
      <c r="FNK4"/>
      <c r="FNL4"/>
      <c r="FNM4"/>
      <c r="FNN4"/>
      <c r="FNO4"/>
      <c r="FNP4"/>
      <c r="FNQ4"/>
      <c r="FNR4"/>
      <c r="FNS4"/>
      <c r="FNT4"/>
      <c r="FNU4"/>
      <c r="FNV4"/>
      <c r="FNW4"/>
      <c r="FNX4"/>
      <c r="FNY4"/>
      <c r="FNZ4"/>
      <c r="FOA4"/>
      <c r="FOB4"/>
      <c r="FOC4"/>
      <c r="FOD4"/>
      <c r="FOE4"/>
      <c r="FOF4"/>
      <c r="FOG4"/>
      <c r="FOH4"/>
      <c r="FOI4"/>
      <c r="FOJ4"/>
      <c r="FOK4"/>
      <c r="FOL4"/>
      <c r="FOM4"/>
      <c r="FON4"/>
      <c r="FOO4"/>
      <c r="FOP4"/>
      <c r="FOQ4"/>
      <c r="FOR4"/>
      <c r="FOS4"/>
      <c r="FOT4"/>
      <c r="FOU4"/>
      <c r="FOV4"/>
      <c r="FOW4"/>
      <c r="FOX4"/>
      <c r="FOY4"/>
      <c r="FOZ4"/>
      <c r="FPA4"/>
      <c r="FPB4"/>
      <c r="FPC4"/>
      <c r="FPD4"/>
      <c r="FPE4"/>
      <c r="FPF4"/>
      <c r="FPG4"/>
      <c r="FPH4"/>
      <c r="FPI4"/>
      <c r="FPJ4"/>
      <c r="FPK4"/>
      <c r="FPL4"/>
      <c r="FPM4"/>
      <c r="FPN4"/>
      <c r="FPO4"/>
      <c r="FPP4"/>
      <c r="FPQ4"/>
      <c r="FPR4"/>
      <c r="FPS4"/>
      <c r="FPT4"/>
      <c r="FPU4"/>
      <c r="FPV4"/>
      <c r="FPW4"/>
      <c r="FPX4"/>
      <c r="FPY4"/>
      <c r="FPZ4"/>
      <c r="FQA4"/>
      <c r="FQB4"/>
      <c r="FQC4"/>
      <c r="FQD4"/>
      <c r="FQE4"/>
      <c r="FQF4"/>
      <c r="FQG4"/>
      <c r="FQH4"/>
      <c r="FQI4"/>
      <c r="FQJ4"/>
      <c r="FQK4"/>
      <c r="FQL4"/>
      <c r="FQM4"/>
      <c r="FQN4"/>
      <c r="FQO4"/>
      <c r="FQP4"/>
      <c r="FQQ4"/>
      <c r="FQR4"/>
      <c r="FQS4"/>
      <c r="FQT4"/>
      <c r="FQU4"/>
      <c r="FQV4"/>
      <c r="FQW4"/>
      <c r="FQX4"/>
      <c r="FQY4"/>
      <c r="FQZ4"/>
      <c r="FRA4"/>
      <c r="FRB4"/>
      <c r="FRC4"/>
      <c r="FRD4"/>
      <c r="FRE4"/>
      <c r="FRF4"/>
      <c r="FRG4"/>
      <c r="FRH4"/>
      <c r="FRI4"/>
      <c r="FRJ4"/>
      <c r="FRK4"/>
      <c r="FRL4"/>
      <c r="FRM4"/>
      <c r="FRN4"/>
      <c r="FRO4"/>
      <c r="FRP4"/>
      <c r="FRQ4"/>
      <c r="FRR4"/>
      <c r="FRS4"/>
      <c r="FRT4"/>
      <c r="FRU4"/>
      <c r="FRV4"/>
      <c r="FRW4"/>
      <c r="FRX4"/>
      <c r="FRY4"/>
      <c r="FRZ4"/>
      <c r="FSA4"/>
      <c r="FSB4"/>
      <c r="FSC4"/>
      <c r="FSD4"/>
      <c r="FSE4"/>
      <c r="FSF4"/>
      <c r="FSG4"/>
      <c r="FSH4"/>
      <c r="FSI4"/>
      <c r="FSJ4"/>
      <c r="FSK4"/>
      <c r="FSL4"/>
      <c r="FSM4"/>
      <c r="FSN4"/>
      <c r="FSO4"/>
      <c r="FSP4"/>
      <c r="FSQ4"/>
      <c r="FSR4"/>
      <c r="FSS4"/>
      <c r="FST4"/>
      <c r="FSU4"/>
      <c r="FSV4"/>
      <c r="FSW4"/>
      <c r="FSX4"/>
      <c r="FSY4"/>
      <c r="FSZ4"/>
      <c r="FTA4"/>
      <c r="FTB4"/>
      <c r="FTC4"/>
      <c r="FTD4"/>
      <c r="FTE4"/>
      <c r="FTF4"/>
      <c r="FTG4"/>
      <c r="FTH4"/>
      <c r="FTI4"/>
      <c r="FTJ4"/>
      <c r="FTK4"/>
      <c r="FTL4"/>
      <c r="FTM4"/>
      <c r="FTN4"/>
      <c r="FTO4"/>
      <c r="FTP4"/>
      <c r="FTQ4"/>
      <c r="FTR4"/>
      <c r="FTS4"/>
      <c r="FTT4"/>
      <c r="FTU4"/>
      <c r="FTV4"/>
      <c r="FTW4"/>
      <c r="FTX4"/>
      <c r="FTY4"/>
      <c r="FTZ4"/>
      <c r="FUA4"/>
      <c r="FUB4"/>
      <c r="FUC4"/>
      <c r="FUD4"/>
      <c r="FUE4"/>
      <c r="FUF4"/>
      <c r="FUG4"/>
      <c r="FUH4"/>
      <c r="FUI4"/>
      <c r="FUJ4"/>
      <c r="FUK4"/>
      <c r="FUL4"/>
      <c r="FUM4"/>
      <c r="FUN4"/>
      <c r="FUO4"/>
      <c r="FUP4"/>
      <c r="FUQ4"/>
      <c r="FUR4"/>
      <c r="FUS4"/>
      <c r="FUT4"/>
      <c r="FUU4"/>
      <c r="FUV4"/>
      <c r="FUW4"/>
      <c r="FUX4"/>
      <c r="FUY4"/>
      <c r="FUZ4"/>
      <c r="FVA4"/>
      <c r="FVB4"/>
      <c r="FVC4"/>
      <c r="FVD4"/>
      <c r="FVE4"/>
      <c r="FVF4"/>
      <c r="FVG4"/>
      <c r="FVH4"/>
      <c r="FVI4"/>
      <c r="FVJ4"/>
      <c r="FVK4"/>
      <c r="FVL4"/>
      <c r="FVM4"/>
      <c r="FVN4"/>
      <c r="FVO4"/>
      <c r="FVP4"/>
      <c r="FVQ4"/>
      <c r="FVR4"/>
      <c r="FVS4"/>
      <c r="FVT4"/>
      <c r="FVU4"/>
      <c r="FVV4"/>
      <c r="FVW4"/>
      <c r="FVX4"/>
      <c r="FVY4"/>
      <c r="FVZ4"/>
      <c r="FWA4"/>
      <c r="FWB4"/>
      <c r="FWC4"/>
      <c r="FWD4"/>
      <c r="FWE4"/>
      <c r="FWF4"/>
      <c r="FWG4"/>
      <c r="FWH4"/>
      <c r="FWI4"/>
      <c r="FWJ4"/>
      <c r="FWK4"/>
      <c r="FWL4"/>
      <c r="FWM4"/>
      <c r="FWN4"/>
      <c r="FWO4"/>
      <c r="FWP4"/>
      <c r="FWQ4"/>
      <c r="FWR4"/>
      <c r="FWS4"/>
      <c r="FWT4"/>
      <c r="FWU4"/>
      <c r="FWV4"/>
      <c r="FWW4"/>
      <c r="FWX4"/>
      <c r="FWY4"/>
      <c r="FWZ4"/>
      <c r="FXA4"/>
      <c r="FXB4"/>
      <c r="FXC4"/>
      <c r="FXD4"/>
      <c r="FXE4"/>
      <c r="FXF4"/>
      <c r="FXG4"/>
      <c r="FXH4"/>
      <c r="FXI4"/>
      <c r="FXJ4"/>
      <c r="FXK4"/>
      <c r="FXL4"/>
      <c r="FXM4"/>
      <c r="FXN4"/>
      <c r="FXO4"/>
      <c r="FXP4"/>
      <c r="FXQ4"/>
      <c r="FXR4"/>
      <c r="FXS4"/>
      <c r="FXT4"/>
      <c r="FXU4"/>
      <c r="FXV4"/>
      <c r="FXW4"/>
      <c r="FXX4"/>
      <c r="FXY4"/>
      <c r="FXZ4"/>
      <c r="FYA4"/>
      <c r="FYB4"/>
      <c r="FYC4"/>
      <c r="FYD4"/>
      <c r="FYE4"/>
      <c r="FYF4"/>
      <c r="FYG4"/>
      <c r="FYH4"/>
      <c r="FYI4"/>
      <c r="FYJ4"/>
      <c r="FYK4"/>
      <c r="FYL4"/>
      <c r="FYM4"/>
      <c r="FYN4"/>
      <c r="FYO4"/>
      <c r="FYP4"/>
      <c r="FYQ4"/>
      <c r="FYR4"/>
      <c r="FYS4"/>
      <c r="FYT4"/>
      <c r="FYU4"/>
      <c r="FYV4"/>
      <c r="FYW4"/>
      <c r="FYX4"/>
      <c r="FYY4"/>
      <c r="FYZ4"/>
      <c r="FZA4"/>
      <c r="FZB4"/>
      <c r="FZC4"/>
      <c r="FZD4"/>
      <c r="FZE4"/>
      <c r="FZF4"/>
      <c r="FZG4"/>
      <c r="FZH4"/>
      <c r="FZI4"/>
      <c r="FZJ4"/>
      <c r="FZK4"/>
      <c r="FZL4"/>
      <c r="FZM4"/>
      <c r="FZN4"/>
      <c r="FZO4"/>
      <c r="FZP4"/>
      <c r="FZQ4"/>
      <c r="FZR4"/>
      <c r="FZS4"/>
      <c r="FZT4"/>
      <c r="FZU4"/>
      <c r="FZV4"/>
      <c r="FZW4"/>
      <c r="FZX4"/>
      <c r="FZY4"/>
      <c r="FZZ4"/>
      <c r="GAA4"/>
      <c r="GAB4"/>
      <c r="GAC4"/>
      <c r="GAD4"/>
      <c r="GAE4"/>
      <c r="GAF4"/>
      <c r="GAG4"/>
      <c r="GAH4"/>
      <c r="GAI4"/>
      <c r="GAJ4"/>
      <c r="GAK4"/>
      <c r="GAL4"/>
      <c r="GAM4"/>
      <c r="GAN4"/>
      <c r="GAO4"/>
      <c r="GAP4"/>
      <c r="GAQ4"/>
      <c r="GAR4"/>
      <c r="GAS4"/>
      <c r="GAT4"/>
      <c r="GAU4"/>
      <c r="GAV4"/>
      <c r="GAW4"/>
      <c r="GAX4"/>
      <c r="GAY4"/>
      <c r="GAZ4"/>
      <c r="GBA4"/>
      <c r="GBB4"/>
      <c r="GBC4"/>
      <c r="GBD4"/>
      <c r="GBE4"/>
      <c r="GBF4"/>
      <c r="GBG4"/>
      <c r="GBH4"/>
      <c r="GBI4"/>
      <c r="GBJ4"/>
      <c r="GBK4"/>
      <c r="GBL4"/>
      <c r="GBM4"/>
      <c r="GBN4"/>
      <c r="GBO4"/>
      <c r="GBP4"/>
      <c r="GBQ4"/>
      <c r="GBR4"/>
      <c r="GBS4"/>
      <c r="GBT4"/>
      <c r="GBU4"/>
      <c r="GBV4"/>
      <c r="GBW4"/>
      <c r="GBX4"/>
      <c r="GBY4"/>
      <c r="GBZ4"/>
      <c r="GCA4"/>
      <c r="GCB4"/>
      <c r="GCC4"/>
      <c r="GCD4"/>
      <c r="GCE4"/>
      <c r="GCF4"/>
      <c r="GCG4"/>
      <c r="GCH4"/>
      <c r="GCI4"/>
      <c r="GCJ4"/>
      <c r="GCK4"/>
      <c r="GCL4"/>
      <c r="GCM4"/>
      <c r="GCN4"/>
      <c r="GCO4"/>
      <c r="GCP4"/>
      <c r="GCQ4"/>
      <c r="GCR4"/>
      <c r="GCS4"/>
      <c r="GCT4"/>
      <c r="GCU4"/>
      <c r="GCV4"/>
      <c r="GCW4"/>
      <c r="GCX4"/>
      <c r="GCY4"/>
      <c r="GCZ4"/>
      <c r="GDA4"/>
      <c r="GDB4"/>
      <c r="GDC4"/>
      <c r="GDD4"/>
      <c r="GDE4"/>
      <c r="GDF4"/>
      <c r="GDG4"/>
      <c r="GDH4"/>
      <c r="GDI4"/>
      <c r="GDJ4"/>
      <c r="GDK4"/>
      <c r="GDL4"/>
      <c r="GDM4"/>
      <c r="GDN4"/>
      <c r="GDO4"/>
      <c r="GDP4"/>
      <c r="GDQ4"/>
      <c r="GDR4"/>
      <c r="GDS4"/>
      <c r="GDT4"/>
      <c r="GDU4"/>
      <c r="GDV4"/>
      <c r="GDW4"/>
      <c r="GDX4"/>
      <c r="GDY4"/>
      <c r="GDZ4"/>
      <c r="GEA4"/>
      <c r="GEB4"/>
      <c r="GEC4"/>
      <c r="GED4"/>
      <c r="GEE4"/>
      <c r="GEF4"/>
      <c r="GEG4"/>
      <c r="GEH4"/>
      <c r="GEI4"/>
      <c r="GEJ4"/>
      <c r="GEK4"/>
      <c r="GEL4"/>
      <c r="GEM4"/>
      <c r="GEN4"/>
      <c r="GEO4"/>
      <c r="GEP4"/>
      <c r="GEQ4"/>
      <c r="GER4"/>
      <c r="GES4"/>
      <c r="GET4"/>
      <c r="GEU4"/>
      <c r="GEV4"/>
      <c r="GEW4"/>
      <c r="GEX4"/>
      <c r="GEY4"/>
      <c r="GEZ4"/>
      <c r="GFA4"/>
      <c r="GFB4"/>
      <c r="GFC4"/>
      <c r="GFD4"/>
      <c r="GFE4"/>
      <c r="GFF4"/>
      <c r="GFG4"/>
      <c r="GFH4"/>
      <c r="GFI4"/>
      <c r="GFJ4"/>
      <c r="GFK4"/>
      <c r="GFL4"/>
      <c r="GFM4"/>
      <c r="GFN4"/>
      <c r="GFO4"/>
      <c r="GFP4"/>
      <c r="GFQ4"/>
      <c r="GFR4"/>
      <c r="GFS4"/>
      <c r="GFT4"/>
      <c r="GFU4"/>
      <c r="GFV4"/>
      <c r="GFW4"/>
      <c r="GFX4"/>
      <c r="GFY4"/>
      <c r="GFZ4"/>
      <c r="GGA4"/>
      <c r="GGB4"/>
      <c r="GGC4"/>
      <c r="GGD4"/>
      <c r="GGE4"/>
      <c r="GGF4"/>
      <c r="GGG4"/>
      <c r="GGH4"/>
      <c r="GGI4"/>
      <c r="GGJ4"/>
      <c r="GGK4"/>
      <c r="GGL4"/>
      <c r="GGM4"/>
      <c r="GGN4"/>
      <c r="GGO4"/>
      <c r="GGP4"/>
      <c r="GGQ4"/>
      <c r="GGR4"/>
      <c r="GGS4"/>
      <c r="GGT4"/>
      <c r="GGU4"/>
      <c r="GGV4"/>
      <c r="GGW4"/>
      <c r="GGX4"/>
      <c r="GGY4"/>
      <c r="GGZ4"/>
      <c r="GHA4"/>
      <c r="GHB4"/>
      <c r="GHC4"/>
      <c r="GHD4"/>
      <c r="GHE4"/>
      <c r="GHF4"/>
      <c r="GHG4"/>
      <c r="GHH4"/>
      <c r="GHI4"/>
      <c r="GHJ4"/>
      <c r="GHK4"/>
      <c r="GHL4"/>
      <c r="GHM4"/>
      <c r="GHN4"/>
      <c r="GHO4"/>
      <c r="GHP4"/>
      <c r="GHQ4"/>
      <c r="GHR4"/>
      <c r="GHS4"/>
      <c r="GHT4"/>
      <c r="GHU4"/>
      <c r="GHV4"/>
      <c r="GHW4"/>
      <c r="GHX4"/>
      <c r="GHY4"/>
      <c r="GHZ4"/>
      <c r="GIA4"/>
      <c r="GIB4"/>
      <c r="GIC4"/>
      <c r="GID4"/>
      <c r="GIE4"/>
      <c r="GIF4"/>
      <c r="GIG4"/>
      <c r="GIH4"/>
      <c r="GII4"/>
      <c r="GIJ4"/>
      <c r="GIK4"/>
      <c r="GIL4"/>
      <c r="GIM4"/>
      <c r="GIN4"/>
      <c r="GIO4"/>
      <c r="GIP4"/>
      <c r="GIQ4"/>
      <c r="GIR4"/>
      <c r="GIS4"/>
      <c r="GIT4"/>
      <c r="GIU4"/>
      <c r="GIV4"/>
      <c r="GIW4"/>
      <c r="GIX4"/>
      <c r="GIY4"/>
      <c r="GIZ4"/>
      <c r="GJA4"/>
      <c r="GJB4"/>
      <c r="GJC4"/>
      <c r="GJD4"/>
      <c r="GJE4"/>
      <c r="GJF4"/>
      <c r="GJG4"/>
      <c r="GJH4"/>
      <c r="GJI4"/>
      <c r="GJJ4"/>
      <c r="GJK4"/>
      <c r="GJL4"/>
      <c r="GJM4"/>
      <c r="GJN4"/>
      <c r="GJO4"/>
      <c r="GJP4"/>
      <c r="GJQ4"/>
      <c r="GJR4"/>
      <c r="GJS4"/>
      <c r="GJT4"/>
      <c r="GJU4"/>
      <c r="GJV4"/>
      <c r="GJW4"/>
      <c r="GJX4"/>
      <c r="GJY4"/>
      <c r="GJZ4"/>
      <c r="GKA4"/>
      <c r="GKB4"/>
      <c r="GKC4"/>
      <c r="GKD4"/>
      <c r="GKE4"/>
      <c r="GKF4"/>
      <c r="GKG4"/>
      <c r="GKH4"/>
      <c r="GKI4"/>
      <c r="GKJ4"/>
      <c r="GKK4"/>
      <c r="GKL4"/>
      <c r="GKM4"/>
      <c r="GKN4"/>
      <c r="GKO4"/>
      <c r="GKP4"/>
      <c r="GKQ4"/>
      <c r="GKR4"/>
      <c r="GKS4"/>
      <c r="GKT4"/>
      <c r="GKU4"/>
      <c r="GKV4"/>
      <c r="GKW4"/>
      <c r="GKX4"/>
      <c r="GKY4"/>
      <c r="GKZ4"/>
      <c r="GLA4"/>
      <c r="GLB4"/>
      <c r="GLC4"/>
      <c r="GLD4"/>
      <c r="GLE4"/>
      <c r="GLF4"/>
      <c r="GLG4"/>
      <c r="GLH4"/>
      <c r="GLI4"/>
      <c r="GLJ4"/>
      <c r="GLK4"/>
      <c r="GLL4"/>
      <c r="GLM4"/>
      <c r="GLN4"/>
      <c r="GLO4"/>
      <c r="GLP4"/>
      <c r="GLQ4"/>
      <c r="GLR4"/>
      <c r="GLS4"/>
      <c r="GLT4"/>
      <c r="GLU4"/>
      <c r="GLV4"/>
      <c r="GLW4"/>
      <c r="GLX4"/>
      <c r="GLY4"/>
      <c r="GLZ4"/>
      <c r="GMA4"/>
      <c r="GMB4"/>
      <c r="GMC4"/>
      <c r="GMD4"/>
      <c r="GME4"/>
      <c r="GMF4"/>
      <c r="GMG4"/>
      <c r="GMH4"/>
      <c r="GMI4"/>
      <c r="GMJ4"/>
      <c r="GMK4"/>
      <c r="GML4"/>
      <c r="GMM4"/>
      <c r="GMN4"/>
      <c r="GMO4"/>
      <c r="GMP4"/>
      <c r="GMQ4"/>
      <c r="GMR4"/>
      <c r="GMS4"/>
      <c r="GMT4"/>
      <c r="GMU4"/>
      <c r="GMV4"/>
      <c r="GMW4"/>
      <c r="GMX4"/>
      <c r="GMY4"/>
      <c r="GMZ4"/>
      <c r="GNA4"/>
      <c r="GNB4"/>
      <c r="GNC4"/>
      <c r="GND4"/>
      <c r="GNE4"/>
      <c r="GNF4"/>
      <c r="GNG4"/>
      <c r="GNH4"/>
      <c r="GNI4"/>
      <c r="GNJ4"/>
      <c r="GNK4"/>
      <c r="GNL4"/>
      <c r="GNM4"/>
      <c r="GNN4"/>
      <c r="GNO4"/>
      <c r="GNP4"/>
      <c r="GNQ4"/>
      <c r="GNR4"/>
      <c r="GNS4"/>
      <c r="GNT4"/>
      <c r="GNU4"/>
      <c r="GNV4"/>
      <c r="GNW4"/>
      <c r="GNX4"/>
      <c r="GNY4"/>
      <c r="GNZ4"/>
      <c r="GOA4"/>
      <c r="GOB4"/>
      <c r="GOC4"/>
      <c r="GOD4"/>
      <c r="GOE4"/>
      <c r="GOF4"/>
      <c r="GOG4"/>
      <c r="GOH4"/>
      <c r="GOI4"/>
      <c r="GOJ4"/>
      <c r="GOK4"/>
      <c r="GOL4"/>
      <c r="GOM4"/>
      <c r="GON4"/>
      <c r="GOO4"/>
      <c r="GOP4"/>
      <c r="GOQ4"/>
      <c r="GOR4"/>
      <c r="GOS4"/>
      <c r="GOT4"/>
      <c r="GOU4"/>
      <c r="GOV4"/>
      <c r="GOW4"/>
      <c r="GOX4"/>
      <c r="GOY4"/>
      <c r="GOZ4"/>
      <c r="GPA4"/>
      <c r="GPB4"/>
      <c r="GPC4"/>
      <c r="GPD4"/>
      <c r="GPE4"/>
      <c r="GPF4"/>
      <c r="GPG4"/>
      <c r="GPH4"/>
      <c r="GPI4"/>
      <c r="GPJ4"/>
      <c r="GPK4"/>
      <c r="GPL4"/>
      <c r="GPM4"/>
      <c r="GPN4"/>
      <c r="GPO4"/>
      <c r="GPP4"/>
      <c r="GPQ4"/>
      <c r="GPR4"/>
      <c r="GPS4"/>
      <c r="GPT4"/>
      <c r="GPU4"/>
      <c r="GPV4"/>
      <c r="GPW4"/>
      <c r="GPX4"/>
      <c r="GPY4"/>
      <c r="GPZ4"/>
      <c r="GQA4"/>
      <c r="GQB4"/>
      <c r="GQC4"/>
      <c r="GQD4"/>
      <c r="GQE4"/>
      <c r="GQF4"/>
      <c r="GQG4"/>
      <c r="GQH4"/>
      <c r="GQI4"/>
      <c r="GQJ4"/>
      <c r="GQK4"/>
      <c r="GQL4"/>
      <c r="GQM4"/>
      <c r="GQN4"/>
      <c r="GQO4"/>
      <c r="GQP4"/>
      <c r="GQQ4"/>
      <c r="GQR4"/>
      <c r="GQS4"/>
      <c r="GQT4"/>
      <c r="GQU4"/>
      <c r="GQV4"/>
      <c r="GQW4"/>
      <c r="GQX4"/>
      <c r="GQY4"/>
      <c r="GQZ4"/>
      <c r="GRA4"/>
      <c r="GRB4"/>
      <c r="GRC4"/>
      <c r="GRD4"/>
      <c r="GRE4"/>
      <c r="GRF4"/>
      <c r="GRG4"/>
      <c r="GRH4"/>
      <c r="GRI4"/>
      <c r="GRJ4"/>
      <c r="GRK4"/>
      <c r="GRL4"/>
      <c r="GRM4"/>
      <c r="GRN4"/>
      <c r="GRO4"/>
      <c r="GRP4"/>
      <c r="GRQ4"/>
      <c r="GRR4"/>
      <c r="GRS4"/>
      <c r="GRT4"/>
      <c r="GRU4"/>
      <c r="GRV4"/>
      <c r="GRW4"/>
      <c r="GRX4"/>
      <c r="GRY4"/>
      <c r="GRZ4"/>
      <c r="GSA4"/>
      <c r="GSB4"/>
      <c r="GSC4"/>
      <c r="GSD4"/>
      <c r="GSE4"/>
      <c r="GSF4"/>
      <c r="GSG4"/>
      <c r="GSH4"/>
      <c r="GSI4"/>
      <c r="GSJ4"/>
      <c r="GSK4"/>
      <c r="GSL4"/>
      <c r="GSM4"/>
      <c r="GSN4"/>
      <c r="GSO4"/>
      <c r="GSP4"/>
      <c r="GSQ4"/>
      <c r="GSR4"/>
      <c r="GSS4"/>
      <c r="GST4"/>
      <c r="GSU4"/>
      <c r="GSV4"/>
      <c r="GSW4"/>
      <c r="GSX4"/>
      <c r="GSY4"/>
      <c r="GSZ4"/>
      <c r="GTA4"/>
      <c r="GTB4"/>
      <c r="GTC4"/>
      <c r="GTD4"/>
      <c r="GTE4"/>
      <c r="GTF4"/>
      <c r="GTG4"/>
      <c r="GTH4"/>
      <c r="GTI4"/>
      <c r="GTJ4"/>
      <c r="GTK4"/>
      <c r="GTL4"/>
      <c r="GTM4"/>
      <c r="GTN4"/>
      <c r="GTO4"/>
      <c r="GTP4"/>
      <c r="GTQ4"/>
      <c r="GTR4"/>
      <c r="GTS4"/>
      <c r="GTT4"/>
      <c r="GTU4"/>
      <c r="GTV4"/>
      <c r="GTW4"/>
      <c r="GTX4"/>
      <c r="GTY4"/>
      <c r="GTZ4"/>
      <c r="GUA4"/>
      <c r="GUB4"/>
      <c r="GUC4"/>
      <c r="GUD4"/>
      <c r="GUE4"/>
      <c r="GUF4"/>
      <c r="GUG4"/>
      <c r="GUH4"/>
      <c r="GUI4"/>
      <c r="GUJ4"/>
      <c r="GUK4"/>
      <c r="GUL4"/>
      <c r="GUM4"/>
      <c r="GUN4"/>
      <c r="GUO4"/>
      <c r="GUP4"/>
      <c r="GUQ4"/>
      <c r="GUR4"/>
      <c r="GUS4"/>
      <c r="GUT4"/>
      <c r="GUU4"/>
      <c r="GUV4"/>
      <c r="GUW4"/>
      <c r="GUX4"/>
      <c r="GUY4"/>
      <c r="GUZ4"/>
      <c r="GVA4"/>
      <c r="GVB4"/>
      <c r="GVC4"/>
      <c r="GVD4"/>
      <c r="GVE4"/>
      <c r="GVF4"/>
      <c r="GVG4"/>
      <c r="GVH4"/>
      <c r="GVI4"/>
      <c r="GVJ4"/>
      <c r="GVK4"/>
      <c r="GVL4"/>
      <c r="GVM4"/>
      <c r="GVN4"/>
      <c r="GVO4"/>
      <c r="GVP4"/>
      <c r="GVQ4"/>
      <c r="GVR4"/>
      <c r="GVS4"/>
      <c r="GVT4"/>
      <c r="GVU4"/>
      <c r="GVV4"/>
      <c r="GVW4"/>
      <c r="GVX4"/>
      <c r="GVY4"/>
      <c r="GVZ4"/>
      <c r="GWA4"/>
      <c r="GWB4"/>
      <c r="GWC4"/>
      <c r="GWD4"/>
      <c r="GWE4"/>
      <c r="GWF4"/>
      <c r="GWG4"/>
      <c r="GWH4"/>
      <c r="GWI4"/>
      <c r="GWJ4"/>
      <c r="GWK4"/>
      <c r="GWL4"/>
      <c r="GWM4"/>
      <c r="GWN4"/>
      <c r="GWO4"/>
      <c r="GWP4"/>
      <c r="GWQ4"/>
      <c r="GWR4"/>
      <c r="GWS4"/>
      <c r="GWT4"/>
      <c r="GWU4"/>
      <c r="GWV4"/>
      <c r="GWW4"/>
      <c r="GWX4"/>
      <c r="GWY4"/>
      <c r="GWZ4"/>
      <c r="GXA4"/>
      <c r="GXB4"/>
      <c r="GXC4"/>
      <c r="GXD4"/>
      <c r="GXE4"/>
      <c r="GXF4"/>
      <c r="GXG4"/>
      <c r="GXH4"/>
      <c r="GXI4"/>
      <c r="GXJ4"/>
      <c r="GXK4"/>
      <c r="GXL4"/>
      <c r="GXM4"/>
      <c r="GXN4"/>
      <c r="GXO4"/>
      <c r="GXP4"/>
      <c r="GXQ4"/>
      <c r="GXR4"/>
      <c r="GXS4"/>
      <c r="GXT4"/>
      <c r="GXU4"/>
      <c r="GXV4"/>
      <c r="GXW4"/>
      <c r="GXX4"/>
      <c r="GXY4"/>
      <c r="GXZ4"/>
      <c r="GYA4"/>
      <c r="GYB4"/>
      <c r="GYC4"/>
      <c r="GYD4"/>
      <c r="GYE4"/>
      <c r="GYF4"/>
      <c r="GYG4"/>
      <c r="GYH4"/>
      <c r="GYI4"/>
      <c r="GYJ4"/>
      <c r="GYK4"/>
      <c r="GYL4"/>
      <c r="GYM4"/>
      <c r="GYN4"/>
      <c r="GYO4"/>
      <c r="GYP4"/>
      <c r="GYQ4"/>
      <c r="GYR4"/>
      <c r="GYS4"/>
      <c r="GYT4"/>
      <c r="GYU4"/>
      <c r="GYV4"/>
      <c r="GYW4"/>
      <c r="GYX4"/>
      <c r="GYY4"/>
      <c r="GYZ4"/>
      <c r="GZA4"/>
      <c r="GZB4"/>
      <c r="GZC4"/>
      <c r="GZD4"/>
      <c r="GZE4"/>
      <c r="GZF4"/>
      <c r="GZG4"/>
      <c r="GZH4"/>
      <c r="GZI4"/>
      <c r="GZJ4"/>
      <c r="GZK4"/>
      <c r="GZL4"/>
      <c r="GZM4"/>
      <c r="GZN4"/>
      <c r="GZO4"/>
      <c r="GZP4"/>
      <c r="GZQ4"/>
      <c r="GZR4"/>
      <c r="GZS4"/>
      <c r="GZT4"/>
      <c r="GZU4"/>
      <c r="GZV4"/>
      <c r="GZW4"/>
      <c r="GZX4"/>
      <c r="GZY4"/>
      <c r="GZZ4"/>
      <c r="HAA4"/>
      <c r="HAB4"/>
      <c r="HAC4"/>
      <c r="HAD4"/>
      <c r="HAE4"/>
      <c r="HAF4"/>
      <c r="HAG4"/>
      <c r="HAH4"/>
      <c r="HAI4"/>
      <c r="HAJ4"/>
      <c r="HAK4"/>
      <c r="HAL4"/>
      <c r="HAM4"/>
      <c r="HAN4"/>
      <c r="HAO4"/>
      <c r="HAP4"/>
      <c r="HAQ4"/>
      <c r="HAR4"/>
      <c r="HAS4"/>
      <c r="HAT4"/>
      <c r="HAU4"/>
      <c r="HAV4"/>
      <c r="HAW4"/>
      <c r="HAX4"/>
      <c r="HAY4"/>
      <c r="HAZ4"/>
      <c r="HBA4"/>
      <c r="HBB4"/>
      <c r="HBC4"/>
      <c r="HBD4"/>
      <c r="HBE4"/>
      <c r="HBF4"/>
      <c r="HBG4"/>
      <c r="HBH4"/>
      <c r="HBI4"/>
      <c r="HBJ4"/>
      <c r="HBK4"/>
      <c r="HBL4"/>
      <c r="HBM4"/>
      <c r="HBN4"/>
      <c r="HBO4"/>
      <c r="HBP4"/>
      <c r="HBQ4"/>
      <c r="HBR4"/>
      <c r="HBS4"/>
      <c r="HBT4"/>
      <c r="HBU4"/>
      <c r="HBV4"/>
      <c r="HBW4"/>
      <c r="HBX4"/>
      <c r="HBY4"/>
      <c r="HBZ4"/>
      <c r="HCA4"/>
      <c r="HCB4"/>
      <c r="HCC4"/>
      <c r="HCD4"/>
      <c r="HCE4"/>
      <c r="HCF4"/>
      <c r="HCG4"/>
      <c r="HCH4"/>
      <c r="HCI4"/>
      <c r="HCJ4"/>
      <c r="HCK4"/>
      <c r="HCL4"/>
      <c r="HCM4"/>
      <c r="HCN4"/>
      <c r="HCO4"/>
      <c r="HCP4"/>
      <c r="HCQ4"/>
      <c r="HCR4"/>
      <c r="HCS4"/>
      <c r="HCT4"/>
      <c r="HCU4"/>
      <c r="HCV4"/>
      <c r="HCW4"/>
      <c r="HCX4"/>
      <c r="HCY4"/>
      <c r="HCZ4"/>
      <c r="HDA4"/>
      <c r="HDB4"/>
      <c r="HDC4"/>
      <c r="HDD4"/>
      <c r="HDE4"/>
      <c r="HDF4"/>
      <c r="HDG4"/>
      <c r="HDH4"/>
      <c r="HDI4"/>
      <c r="HDJ4"/>
      <c r="HDK4"/>
      <c r="HDL4"/>
      <c r="HDM4"/>
      <c r="HDN4"/>
      <c r="HDO4"/>
      <c r="HDP4"/>
      <c r="HDQ4"/>
      <c r="HDR4"/>
      <c r="HDS4"/>
      <c r="HDT4"/>
      <c r="HDU4"/>
      <c r="HDV4"/>
      <c r="HDW4"/>
      <c r="HDX4"/>
      <c r="HDY4"/>
      <c r="HDZ4"/>
      <c r="HEA4"/>
      <c r="HEB4"/>
      <c r="HEC4"/>
      <c r="HED4"/>
      <c r="HEE4"/>
      <c r="HEF4"/>
      <c r="HEG4"/>
      <c r="HEH4"/>
      <c r="HEI4"/>
      <c r="HEJ4"/>
      <c r="HEK4"/>
      <c r="HEL4"/>
      <c r="HEM4"/>
      <c r="HEN4"/>
      <c r="HEO4"/>
      <c r="HEP4"/>
      <c r="HEQ4"/>
      <c r="HER4"/>
      <c r="HES4"/>
      <c r="HET4"/>
      <c r="HEU4"/>
      <c r="HEV4"/>
      <c r="HEW4"/>
      <c r="HEX4"/>
      <c r="HEY4"/>
      <c r="HEZ4"/>
      <c r="HFA4"/>
      <c r="HFB4"/>
      <c r="HFC4"/>
      <c r="HFD4"/>
      <c r="HFE4"/>
      <c r="HFF4"/>
      <c r="HFG4"/>
      <c r="HFH4"/>
      <c r="HFI4"/>
      <c r="HFJ4"/>
      <c r="HFK4"/>
      <c r="HFL4"/>
      <c r="HFM4"/>
      <c r="HFN4"/>
      <c r="HFO4"/>
      <c r="HFP4"/>
      <c r="HFQ4"/>
      <c r="HFR4"/>
      <c r="HFS4"/>
      <c r="HFT4"/>
      <c r="HFU4"/>
      <c r="HFV4"/>
      <c r="HFW4"/>
      <c r="HFX4"/>
      <c r="HFY4"/>
      <c r="HFZ4"/>
      <c r="HGA4"/>
      <c r="HGB4"/>
      <c r="HGC4"/>
      <c r="HGD4"/>
      <c r="HGE4"/>
      <c r="HGF4"/>
      <c r="HGG4"/>
      <c r="HGH4"/>
      <c r="HGI4"/>
      <c r="HGJ4"/>
      <c r="HGK4"/>
      <c r="HGL4"/>
      <c r="HGM4"/>
      <c r="HGN4"/>
      <c r="HGO4"/>
      <c r="HGP4"/>
      <c r="HGQ4"/>
      <c r="HGR4"/>
      <c r="HGS4"/>
      <c r="HGT4"/>
      <c r="HGU4"/>
      <c r="HGV4"/>
      <c r="HGW4"/>
      <c r="HGX4"/>
      <c r="HGY4"/>
      <c r="HGZ4"/>
      <c r="HHA4"/>
      <c r="HHB4"/>
      <c r="HHC4"/>
      <c r="HHD4"/>
      <c r="HHE4"/>
      <c r="HHF4"/>
      <c r="HHG4"/>
      <c r="HHH4"/>
      <c r="HHI4"/>
      <c r="HHJ4"/>
      <c r="HHK4"/>
      <c r="HHL4"/>
      <c r="HHM4"/>
      <c r="HHN4"/>
      <c r="HHO4"/>
      <c r="HHP4"/>
      <c r="HHQ4"/>
      <c r="HHR4"/>
      <c r="HHS4"/>
      <c r="HHT4"/>
      <c r="HHU4"/>
      <c r="HHV4"/>
      <c r="HHW4"/>
      <c r="HHX4"/>
      <c r="HHY4"/>
      <c r="HHZ4"/>
      <c r="HIA4"/>
      <c r="HIB4"/>
      <c r="HIC4"/>
      <c r="HID4"/>
      <c r="HIE4"/>
      <c r="HIF4"/>
      <c r="HIG4"/>
      <c r="HIH4"/>
      <c r="HII4"/>
      <c r="HIJ4"/>
      <c r="HIK4"/>
      <c r="HIL4"/>
      <c r="HIM4"/>
      <c r="HIN4"/>
      <c r="HIO4"/>
      <c r="HIP4"/>
      <c r="HIQ4"/>
      <c r="HIR4"/>
      <c r="HIS4"/>
      <c r="HIT4"/>
      <c r="HIU4"/>
      <c r="HIV4"/>
      <c r="HIW4"/>
      <c r="HIX4"/>
      <c r="HIY4"/>
      <c r="HIZ4"/>
      <c r="HJA4"/>
      <c r="HJB4"/>
      <c r="HJC4"/>
      <c r="HJD4"/>
      <c r="HJE4"/>
      <c r="HJF4"/>
      <c r="HJG4"/>
      <c r="HJH4"/>
      <c r="HJI4"/>
      <c r="HJJ4"/>
      <c r="HJK4"/>
      <c r="HJL4"/>
      <c r="HJM4"/>
      <c r="HJN4"/>
      <c r="HJO4"/>
      <c r="HJP4"/>
      <c r="HJQ4"/>
      <c r="HJR4"/>
      <c r="HJS4"/>
      <c r="HJT4"/>
      <c r="HJU4"/>
      <c r="HJV4"/>
      <c r="HJW4"/>
      <c r="HJX4"/>
      <c r="HJY4"/>
      <c r="HJZ4"/>
      <c r="HKA4"/>
      <c r="HKB4"/>
      <c r="HKC4"/>
      <c r="HKD4"/>
      <c r="HKE4"/>
      <c r="HKF4"/>
      <c r="HKG4"/>
      <c r="HKH4"/>
      <c r="HKI4"/>
      <c r="HKJ4"/>
      <c r="HKK4"/>
      <c r="HKL4"/>
      <c r="HKM4"/>
      <c r="HKN4"/>
      <c r="HKO4"/>
      <c r="HKP4"/>
      <c r="HKQ4"/>
      <c r="HKR4"/>
      <c r="HKS4"/>
      <c r="HKT4"/>
      <c r="HKU4"/>
      <c r="HKV4"/>
      <c r="HKW4"/>
      <c r="HKX4"/>
      <c r="HKY4"/>
      <c r="HKZ4"/>
      <c r="HLA4"/>
      <c r="HLB4"/>
      <c r="HLC4"/>
      <c r="HLD4"/>
      <c r="HLE4"/>
      <c r="HLF4"/>
      <c r="HLG4"/>
      <c r="HLH4"/>
      <c r="HLI4"/>
      <c r="HLJ4"/>
      <c r="HLK4"/>
      <c r="HLL4"/>
      <c r="HLM4"/>
      <c r="HLN4"/>
      <c r="HLO4"/>
      <c r="HLP4"/>
      <c r="HLQ4"/>
      <c r="HLR4"/>
      <c r="HLS4"/>
      <c r="HLT4"/>
      <c r="HLU4"/>
      <c r="HLV4"/>
      <c r="HLW4"/>
      <c r="HLX4"/>
      <c r="HLY4"/>
      <c r="HLZ4"/>
      <c r="HMA4"/>
      <c r="HMB4"/>
      <c r="HMC4"/>
      <c r="HMD4"/>
      <c r="HME4"/>
      <c r="HMF4"/>
      <c r="HMG4"/>
      <c r="HMH4"/>
      <c r="HMI4"/>
      <c r="HMJ4"/>
      <c r="HMK4"/>
      <c r="HML4"/>
      <c r="HMM4"/>
      <c r="HMN4"/>
      <c r="HMO4"/>
      <c r="HMP4"/>
      <c r="HMQ4"/>
      <c r="HMR4"/>
      <c r="HMS4"/>
      <c r="HMT4"/>
      <c r="HMU4"/>
      <c r="HMV4"/>
      <c r="HMW4"/>
      <c r="HMX4"/>
      <c r="HMY4"/>
      <c r="HMZ4"/>
      <c r="HNA4"/>
      <c r="HNB4"/>
      <c r="HNC4"/>
      <c r="HND4"/>
      <c r="HNE4"/>
      <c r="HNF4"/>
      <c r="HNG4"/>
      <c r="HNH4"/>
      <c r="HNI4"/>
      <c r="HNJ4"/>
      <c r="HNK4"/>
      <c r="HNL4"/>
      <c r="HNM4"/>
      <c r="HNN4"/>
      <c r="HNO4"/>
      <c r="HNP4"/>
      <c r="HNQ4"/>
      <c r="HNR4"/>
      <c r="HNS4"/>
      <c r="HNT4"/>
      <c r="HNU4"/>
      <c r="HNV4"/>
      <c r="HNW4"/>
      <c r="HNX4"/>
      <c r="HNY4"/>
      <c r="HNZ4"/>
      <c r="HOA4"/>
      <c r="HOB4"/>
      <c r="HOC4"/>
      <c r="HOD4"/>
      <c r="HOE4"/>
      <c r="HOF4"/>
      <c r="HOG4"/>
      <c r="HOH4"/>
      <c r="HOI4"/>
      <c r="HOJ4"/>
      <c r="HOK4"/>
      <c r="HOL4"/>
      <c r="HOM4"/>
      <c r="HON4"/>
      <c r="HOO4"/>
      <c r="HOP4"/>
      <c r="HOQ4"/>
      <c r="HOR4"/>
      <c r="HOS4"/>
      <c r="HOT4"/>
      <c r="HOU4"/>
      <c r="HOV4"/>
      <c r="HOW4"/>
      <c r="HOX4"/>
      <c r="HOY4"/>
      <c r="HOZ4"/>
      <c r="HPA4"/>
      <c r="HPB4"/>
      <c r="HPC4"/>
      <c r="HPD4"/>
      <c r="HPE4"/>
      <c r="HPF4"/>
      <c r="HPG4"/>
      <c r="HPH4"/>
      <c r="HPI4"/>
      <c r="HPJ4"/>
      <c r="HPK4"/>
      <c r="HPL4"/>
      <c r="HPM4"/>
      <c r="HPN4"/>
      <c r="HPO4"/>
      <c r="HPP4"/>
      <c r="HPQ4"/>
      <c r="HPR4"/>
      <c r="HPS4"/>
      <c r="HPT4"/>
      <c r="HPU4"/>
      <c r="HPV4"/>
      <c r="HPW4"/>
      <c r="HPX4"/>
      <c r="HPY4"/>
      <c r="HPZ4"/>
      <c r="HQA4"/>
      <c r="HQB4"/>
      <c r="HQC4"/>
      <c r="HQD4"/>
      <c r="HQE4"/>
      <c r="HQF4"/>
      <c r="HQG4"/>
      <c r="HQH4"/>
      <c r="HQI4"/>
      <c r="HQJ4"/>
      <c r="HQK4"/>
      <c r="HQL4"/>
      <c r="HQM4"/>
      <c r="HQN4"/>
      <c r="HQO4"/>
      <c r="HQP4"/>
      <c r="HQQ4"/>
      <c r="HQR4"/>
      <c r="HQS4"/>
      <c r="HQT4"/>
      <c r="HQU4"/>
      <c r="HQV4"/>
      <c r="HQW4"/>
      <c r="HQX4"/>
      <c r="HQY4"/>
      <c r="HQZ4"/>
      <c r="HRA4"/>
      <c r="HRB4"/>
      <c r="HRC4"/>
      <c r="HRD4"/>
      <c r="HRE4"/>
      <c r="HRF4"/>
      <c r="HRG4"/>
      <c r="HRH4"/>
      <c r="HRI4"/>
      <c r="HRJ4"/>
      <c r="HRK4"/>
      <c r="HRL4"/>
      <c r="HRM4"/>
      <c r="HRN4"/>
      <c r="HRO4"/>
      <c r="HRP4"/>
      <c r="HRQ4"/>
      <c r="HRR4"/>
      <c r="HRS4"/>
      <c r="HRT4"/>
      <c r="HRU4"/>
      <c r="HRV4"/>
      <c r="HRW4"/>
      <c r="HRX4"/>
      <c r="HRY4"/>
      <c r="HRZ4"/>
      <c r="HSA4"/>
      <c r="HSB4"/>
      <c r="HSC4"/>
      <c r="HSD4"/>
      <c r="HSE4"/>
      <c r="HSF4"/>
      <c r="HSG4"/>
      <c r="HSH4"/>
      <c r="HSI4"/>
      <c r="HSJ4"/>
      <c r="HSK4"/>
      <c r="HSL4"/>
      <c r="HSM4"/>
      <c r="HSN4"/>
      <c r="HSO4"/>
      <c r="HSP4"/>
      <c r="HSQ4"/>
      <c r="HSR4"/>
      <c r="HSS4"/>
      <c r="HST4"/>
      <c r="HSU4"/>
      <c r="HSV4"/>
      <c r="HSW4"/>
      <c r="HSX4"/>
      <c r="HSY4"/>
      <c r="HSZ4"/>
      <c r="HTA4"/>
      <c r="HTB4"/>
      <c r="HTC4"/>
      <c r="HTD4"/>
      <c r="HTE4"/>
      <c r="HTF4"/>
      <c r="HTG4"/>
      <c r="HTH4"/>
      <c r="HTI4"/>
      <c r="HTJ4"/>
      <c r="HTK4"/>
      <c r="HTL4"/>
      <c r="HTM4"/>
      <c r="HTN4"/>
      <c r="HTO4"/>
      <c r="HTP4"/>
      <c r="HTQ4"/>
      <c r="HTR4"/>
      <c r="HTS4"/>
      <c r="HTT4"/>
      <c r="HTU4"/>
      <c r="HTV4"/>
      <c r="HTW4"/>
      <c r="HTX4"/>
      <c r="HTY4"/>
      <c r="HTZ4"/>
      <c r="HUA4"/>
      <c r="HUB4"/>
      <c r="HUC4"/>
      <c r="HUD4"/>
      <c r="HUE4"/>
      <c r="HUF4"/>
      <c r="HUG4"/>
      <c r="HUH4"/>
      <c r="HUI4"/>
      <c r="HUJ4"/>
      <c r="HUK4"/>
      <c r="HUL4"/>
      <c r="HUM4"/>
      <c r="HUN4"/>
      <c r="HUO4"/>
      <c r="HUP4"/>
      <c r="HUQ4"/>
      <c r="HUR4"/>
      <c r="HUS4"/>
      <c r="HUT4"/>
      <c r="HUU4"/>
      <c r="HUV4"/>
      <c r="HUW4"/>
      <c r="HUX4"/>
      <c r="HUY4"/>
      <c r="HUZ4"/>
      <c r="HVA4"/>
      <c r="HVB4"/>
      <c r="HVC4"/>
      <c r="HVD4"/>
      <c r="HVE4"/>
      <c r="HVF4"/>
      <c r="HVG4"/>
      <c r="HVH4"/>
      <c r="HVI4"/>
      <c r="HVJ4"/>
      <c r="HVK4"/>
      <c r="HVL4"/>
      <c r="HVM4"/>
      <c r="HVN4"/>
      <c r="HVO4"/>
      <c r="HVP4"/>
      <c r="HVQ4"/>
      <c r="HVR4"/>
      <c r="HVS4"/>
      <c r="HVT4"/>
      <c r="HVU4"/>
      <c r="HVV4"/>
      <c r="HVW4"/>
      <c r="HVX4"/>
      <c r="HVY4"/>
      <c r="HVZ4"/>
      <c r="HWA4"/>
      <c r="HWB4"/>
      <c r="HWC4"/>
      <c r="HWD4"/>
      <c r="HWE4"/>
      <c r="HWF4"/>
      <c r="HWG4"/>
      <c r="HWH4"/>
      <c r="HWI4"/>
      <c r="HWJ4"/>
      <c r="HWK4"/>
      <c r="HWL4"/>
      <c r="HWM4"/>
      <c r="HWN4"/>
      <c r="HWO4"/>
      <c r="HWP4"/>
      <c r="HWQ4"/>
      <c r="HWR4"/>
      <c r="HWS4"/>
      <c r="HWT4"/>
      <c r="HWU4"/>
      <c r="HWV4"/>
      <c r="HWW4"/>
      <c r="HWX4"/>
      <c r="HWY4"/>
      <c r="HWZ4"/>
      <c r="HXA4"/>
      <c r="HXB4"/>
      <c r="HXC4"/>
      <c r="HXD4"/>
      <c r="HXE4"/>
      <c r="HXF4"/>
      <c r="HXG4"/>
      <c r="HXH4"/>
      <c r="HXI4"/>
      <c r="HXJ4"/>
      <c r="HXK4"/>
      <c r="HXL4"/>
      <c r="HXM4"/>
      <c r="HXN4"/>
      <c r="HXO4"/>
      <c r="HXP4"/>
      <c r="HXQ4"/>
      <c r="HXR4"/>
      <c r="HXS4"/>
      <c r="HXT4"/>
      <c r="HXU4"/>
      <c r="HXV4"/>
      <c r="HXW4"/>
      <c r="HXX4"/>
      <c r="HXY4"/>
      <c r="HXZ4"/>
      <c r="HYA4"/>
      <c r="HYB4"/>
      <c r="HYC4"/>
      <c r="HYD4"/>
      <c r="HYE4"/>
      <c r="HYF4"/>
      <c r="HYG4"/>
      <c r="HYH4"/>
      <c r="HYI4"/>
      <c r="HYJ4"/>
      <c r="HYK4"/>
      <c r="HYL4"/>
      <c r="HYM4"/>
      <c r="HYN4"/>
      <c r="HYO4"/>
      <c r="HYP4"/>
      <c r="HYQ4"/>
      <c r="HYR4"/>
      <c r="HYS4"/>
      <c r="HYT4"/>
      <c r="HYU4"/>
      <c r="HYV4"/>
      <c r="HYW4"/>
      <c r="HYX4"/>
      <c r="HYY4"/>
      <c r="HYZ4"/>
      <c r="HZA4"/>
      <c r="HZB4"/>
      <c r="HZC4"/>
      <c r="HZD4"/>
      <c r="HZE4"/>
      <c r="HZF4"/>
      <c r="HZG4"/>
      <c r="HZH4"/>
      <c r="HZI4"/>
      <c r="HZJ4"/>
      <c r="HZK4"/>
      <c r="HZL4"/>
      <c r="HZM4"/>
      <c r="HZN4"/>
      <c r="HZO4"/>
      <c r="HZP4"/>
      <c r="HZQ4"/>
      <c r="HZR4"/>
      <c r="HZS4"/>
      <c r="HZT4"/>
      <c r="HZU4"/>
      <c r="HZV4"/>
      <c r="HZW4"/>
      <c r="HZX4"/>
      <c r="HZY4"/>
      <c r="HZZ4"/>
      <c r="IAA4"/>
      <c r="IAB4"/>
      <c r="IAC4"/>
      <c r="IAD4"/>
      <c r="IAE4"/>
      <c r="IAF4"/>
      <c r="IAG4"/>
      <c r="IAH4"/>
      <c r="IAI4"/>
      <c r="IAJ4"/>
      <c r="IAK4"/>
      <c r="IAL4"/>
      <c r="IAM4"/>
      <c r="IAN4"/>
      <c r="IAO4"/>
      <c r="IAP4"/>
      <c r="IAQ4"/>
      <c r="IAR4"/>
      <c r="IAS4"/>
      <c r="IAT4"/>
      <c r="IAU4"/>
      <c r="IAV4"/>
      <c r="IAW4"/>
      <c r="IAX4"/>
      <c r="IAY4"/>
      <c r="IAZ4"/>
      <c r="IBA4"/>
      <c r="IBB4"/>
      <c r="IBC4"/>
      <c r="IBD4"/>
      <c r="IBE4"/>
      <c r="IBF4"/>
      <c r="IBG4"/>
      <c r="IBH4"/>
      <c r="IBI4"/>
      <c r="IBJ4"/>
      <c r="IBK4"/>
      <c r="IBL4"/>
      <c r="IBM4"/>
      <c r="IBN4"/>
      <c r="IBO4"/>
      <c r="IBP4"/>
      <c r="IBQ4"/>
      <c r="IBR4"/>
      <c r="IBS4"/>
      <c r="IBT4"/>
      <c r="IBU4"/>
      <c r="IBV4"/>
      <c r="IBW4"/>
      <c r="IBX4"/>
      <c r="IBY4"/>
      <c r="IBZ4"/>
      <c r="ICA4"/>
      <c r="ICB4"/>
      <c r="ICC4"/>
      <c r="ICD4"/>
      <c r="ICE4"/>
      <c r="ICF4"/>
      <c r="ICG4"/>
      <c r="ICH4"/>
      <c r="ICI4"/>
      <c r="ICJ4"/>
      <c r="ICK4"/>
      <c r="ICL4"/>
      <c r="ICM4"/>
      <c r="ICN4"/>
      <c r="ICO4"/>
      <c r="ICP4"/>
      <c r="ICQ4"/>
      <c r="ICR4"/>
      <c r="ICS4"/>
      <c r="ICT4"/>
      <c r="ICU4"/>
      <c r="ICV4"/>
      <c r="ICW4"/>
      <c r="ICX4"/>
      <c r="ICY4"/>
      <c r="ICZ4"/>
      <c r="IDA4"/>
      <c r="IDB4"/>
      <c r="IDC4"/>
      <c r="IDD4"/>
      <c r="IDE4"/>
      <c r="IDF4"/>
      <c r="IDG4"/>
      <c r="IDH4"/>
      <c r="IDI4"/>
      <c r="IDJ4"/>
      <c r="IDK4"/>
      <c r="IDL4"/>
      <c r="IDM4"/>
      <c r="IDN4"/>
      <c r="IDO4"/>
      <c r="IDP4"/>
      <c r="IDQ4"/>
      <c r="IDR4"/>
      <c r="IDS4"/>
      <c r="IDT4"/>
      <c r="IDU4"/>
      <c r="IDV4"/>
      <c r="IDW4"/>
      <c r="IDX4"/>
      <c r="IDY4"/>
      <c r="IDZ4"/>
      <c r="IEA4"/>
      <c r="IEB4"/>
      <c r="IEC4"/>
      <c r="IED4"/>
      <c r="IEE4"/>
      <c r="IEF4"/>
      <c r="IEG4"/>
      <c r="IEH4"/>
      <c r="IEI4"/>
      <c r="IEJ4"/>
      <c r="IEK4"/>
      <c r="IEL4"/>
      <c r="IEM4"/>
      <c r="IEN4"/>
      <c r="IEO4"/>
      <c r="IEP4"/>
      <c r="IEQ4"/>
      <c r="IER4"/>
      <c r="IES4"/>
      <c r="IET4"/>
      <c r="IEU4"/>
      <c r="IEV4"/>
      <c r="IEW4"/>
      <c r="IEX4"/>
      <c r="IEY4"/>
      <c r="IEZ4"/>
      <c r="IFA4"/>
      <c r="IFB4"/>
      <c r="IFC4"/>
      <c r="IFD4"/>
      <c r="IFE4"/>
      <c r="IFF4"/>
      <c r="IFG4"/>
      <c r="IFH4"/>
      <c r="IFI4"/>
      <c r="IFJ4"/>
      <c r="IFK4"/>
      <c r="IFL4"/>
      <c r="IFM4"/>
      <c r="IFN4"/>
      <c r="IFO4"/>
      <c r="IFP4"/>
      <c r="IFQ4"/>
      <c r="IFR4"/>
      <c r="IFS4"/>
      <c r="IFT4"/>
      <c r="IFU4"/>
      <c r="IFV4"/>
      <c r="IFW4"/>
      <c r="IFX4"/>
      <c r="IFY4"/>
      <c r="IFZ4"/>
      <c r="IGA4"/>
      <c r="IGB4"/>
      <c r="IGC4"/>
      <c r="IGD4"/>
      <c r="IGE4"/>
      <c r="IGF4"/>
      <c r="IGG4"/>
      <c r="IGH4"/>
      <c r="IGI4"/>
      <c r="IGJ4"/>
      <c r="IGK4"/>
      <c r="IGL4"/>
      <c r="IGM4"/>
      <c r="IGN4"/>
      <c r="IGO4"/>
      <c r="IGP4"/>
      <c r="IGQ4"/>
      <c r="IGR4"/>
      <c r="IGS4"/>
      <c r="IGT4"/>
      <c r="IGU4"/>
      <c r="IGV4"/>
      <c r="IGW4"/>
      <c r="IGX4"/>
      <c r="IGY4"/>
      <c r="IGZ4"/>
      <c r="IHA4"/>
      <c r="IHB4"/>
      <c r="IHC4"/>
      <c r="IHD4"/>
      <c r="IHE4"/>
      <c r="IHF4"/>
      <c r="IHG4"/>
      <c r="IHH4"/>
      <c r="IHI4"/>
      <c r="IHJ4"/>
      <c r="IHK4"/>
      <c r="IHL4"/>
      <c r="IHM4"/>
      <c r="IHN4"/>
      <c r="IHO4"/>
      <c r="IHP4"/>
      <c r="IHQ4"/>
      <c r="IHR4"/>
      <c r="IHS4"/>
      <c r="IHT4"/>
      <c r="IHU4"/>
      <c r="IHV4"/>
      <c r="IHW4"/>
      <c r="IHX4"/>
      <c r="IHY4"/>
      <c r="IHZ4"/>
      <c r="IIA4"/>
      <c r="IIB4"/>
      <c r="IIC4"/>
      <c r="IID4"/>
      <c r="IIE4"/>
      <c r="IIF4"/>
      <c r="IIG4"/>
      <c r="IIH4"/>
      <c r="III4"/>
      <c r="IIJ4"/>
      <c r="IIK4"/>
      <c r="IIL4"/>
      <c r="IIM4"/>
      <c r="IIN4"/>
      <c r="IIO4"/>
      <c r="IIP4"/>
      <c r="IIQ4"/>
      <c r="IIR4"/>
      <c r="IIS4"/>
      <c r="IIT4"/>
      <c r="IIU4"/>
      <c r="IIV4"/>
      <c r="IIW4"/>
      <c r="IIX4"/>
      <c r="IIY4"/>
      <c r="IIZ4"/>
      <c r="IJA4"/>
      <c r="IJB4"/>
      <c r="IJC4"/>
      <c r="IJD4"/>
      <c r="IJE4"/>
      <c r="IJF4"/>
      <c r="IJG4"/>
      <c r="IJH4"/>
      <c r="IJI4"/>
      <c r="IJJ4"/>
      <c r="IJK4"/>
      <c r="IJL4"/>
      <c r="IJM4"/>
      <c r="IJN4"/>
      <c r="IJO4"/>
      <c r="IJP4"/>
      <c r="IJQ4"/>
      <c r="IJR4"/>
      <c r="IJS4"/>
      <c r="IJT4"/>
      <c r="IJU4"/>
      <c r="IJV4"/>
      <c r="IJW4"/>
      <c r="IJX4"/>
      <c r="IJY4"/>
      <c r="IJZ4"/>
      <c r="IKA4"/>
      <c r="IKB4"/>
      <c r="IKC4"/>
      <c r="IKD4"/>
      <c r="IKE4"/>
      <c r="IKF4"/>
      <c r="IKG4"/>
      <c r="IKH4"/>
      <c r="IKI4"/>
      <c r="IKJ4"/>
      <c r="IKK4"/>
      <c r="IKL4"/>
      <c r="IKM4"/>
      <c r="IKN4"/>
      <c r="IKO4"/>
      <c r="IKP4"/>
      <c r="IKQ4"/>
      <c r="IKR4"/>
      <c r="IKS4"/>
      <c r="IKT4"/>
      <c r="IKU4"/>
      <c r="IKV4"/>
      <c r="IKW4"/>
      <c r="IKX4"/>
      <c r="IKY4"/>
      <c r="IKZ4"/>
      <c r="ILA4"/>
      <c r="ILB4"/>
      <c r="ILC4"/>
      <c r="ILD4"/>
      <c r="ILE4"/>
      <c r="ILF4"/>
      <c r="ILG4"/>
      <c r="ILH4"/>
      <c r="ILI4"/>
      <c r="ILJ4"/>
      <c r="ILK4"/>
      <c r="ILL4"/>
      <c r="ILM4"/>
      <c r="ILN4"/>
      <c r="ILO4"/>
      <c r="ILP4"/>
      <c r="ILQ4"/>
      <c r="ILR4"/>
      <c r="ILS4"/>
      <c r="ILT4"/>
      <c r="ILU4"/>
      <c r="ILV4"/>
      <c r="ILW4"/>
      <c r="ILX4"/>
      <c r="ILY4"/>
      <c r="ILZ4"/>
      <c r="IMA4"/>
      <c r="IMB4"/>
      <c r="IMC4"/>
      <c r="IMD4"/>
      <c r="IME4"/>
      <c r="IMF4"/>
      <c r="IMG4"/>
      <c r="IMH4"/>
      <c r="IMI4"/>
      <c r="IMJ4"/>
      <c r="IMK4"/>
      <c r="IML4"/>
      <c r="IMM4"/>
      <c r="IMN4"/>
      <c r="IMO4"/>
      <c r="IMP4"/>
      <c r="IMQ4"/>
      <c r="IMR4"/>
      <c r="IMS4"/>
      <c r="IMT4"/>
      <c r="IMU4"/>
      <c r="IMV4"/>
      <c r="IMW4"/>
      <c r="IMX4"/>
      <c r="IMY4"/>
      <c r="IMZ4"/>
      <c r="INA4"/>
      <c r="INB4"/>
      <c r="INC4"/>
      <c r="IND4"/>
      <c r="INE4"/>
      <c r="INF4"/>
      <c r="ING4"/>
      <c r="INH4"/>
      <c r="INI4"/>
      <c r="INJ4"/>
      <c r="INK4"/>
      <c r="INL4"/>
      <c r="INM4"/>
      <c r="INN4"/>
      <c r="INO4"/>
      <c r="INP4"/>
      <c r="INQ4"/>
      <c r="INR4"/>
      <c r="INS4"/>
      <c r="INT4"/>
      <c r="INU4"/>
      <c r="INV4"/>
      <c r="INW4"/>
      <c r="INX4"/>
      <c r="INY4"/>
      <c r="INZ4"/>
      <c r="IOA4"/>
      <c r="IOB4"/>
      <c r="IOC4"/>
      <c r="IOD4"/>
      <c r="IOE4"/>
      <c r="IOF4"/>
      <c r="IOG4"/>
      <c r="IOH4"/>
      <c r="IOI4"/>
      <c r="IOJ4"/>
      <c r="IOK4"/>
      <c r="IOL4"/>
      <c r="IOM4"/>
      <c r="ION4"/>
      <c r="IOO4"/>
      <c r="IOP4"/>
      <c r="IOQ4"/>
      <c r="IOR4"/>
      <c r="IOS4"/>
      <c r="IOT4"/>
      <c r="IOU4"/>
      <c r="IOV4"/>
      <c r="IOW4"/>
      <c r="IOX4"/>
      <c r="IOY4"/>
      <c r="IOZ4"/>
      <c r="IPA4"/>
      <c r="IPB4"/>
      <c r="IPC4"/>
      <c r="IPD4"/>
      <c r="IPE4"/>
      <c r="IPF4"/>
      <c r="IPG4"/>
      <c r="IPH4"/>
      <c r="IPI4"/>
      <c r="IPJ4"/>
      <c r="IPK4"/>
      <c r="IPL4"/>
      <c r="IPM4"/>
      <c r="IPN4"/>
      <c r="IPO4"/>
      <c r="IPP4"/>
      <c r="IPQ4"/>
      <c r="IPR4"/>
      <c r="IPS4"/>
      <c r="IPT4"/>
      <c r="IPU4"/>
      <c r="IPV4"/>
      <c r="IPW4"/>
      <c r="IPX4"/>
      <c r="IPY4"/>
      <c r="IPZ4"/>
      <c r="IQA4"/>
      <c r="IQB4"/>
      <c r="IQC4"/>
      <c r="IQD4"/>
      <c r="IQE4"/>
      <c r="IQF4"/>
      <c r="IQG4"/>
      <c r="IQH4"/>
      <c r="IQI4"/>
      <c r="IQJ4"/>
      <c r="IQK4"/>
      <c r="IQL4"/>
      <c r="IQM4"/>
      <c r="IQN4"/>
      <c r="IQO4"/>
      <c r="IQP4"/>
      <c r="IQQ4"/>
      <c r="IQR4"/>
      <c r="IQS4"/>
      <c r="IQT4"/>
      <c r="IQU4"/>
      <c r="IQV4"/>
      <c r="IQW4"/>
      <c r="IQX4"/>
      <c r="IQY4"/>
      <c r="IQZ4"/>
      <c r="IRA4"/>
      <c r="IRB4"/>
      <c r="IRC4"/>
      <c r="IRD4"/>
      <c r="IRE4"/>
      <c r="IRF4"/>
      <c r="IRG4"/>
      <c r="IRH4"/>
      <c r="IRI4"/>
      <c r="IRJ4"/>
      <c r="IRK4"/>
      <c r="IRL4"/>
      <c r="IRM4"/>
      <c r="IRN4"/>
      <c r="IRO4"/>
      <c r="IRP4"/>
      <c r="IRQ4"/>
      <c r="IRR4"/>
      <c r="IRS4"/>
      <c r="IRT4"/>
      <c r="IRU4"/>
      <c r="IRV4"/>
      <c r="IRW4"/>
      <c r="IRX4"/>
      <c r="IRY4"/>
      <c r="IRZ4"/>
      <c r="ISA4"/>
      <c r="ISB4"/>
      <c r="ISC4"/>
      <c r="ISD4"/>
      <c r="ISE4"/>
      <c r="ISF4"/>
      <c r="ISG4"/>
      <c r="ISH4"/>
      <c r="ISI4"/>
      <c r="ISJ4"/>
      <c r="ISK4"/>
      <c r="ISL4"/>
      <c r="ISM4"/>
      <c r="ISN4"/>
      <c r="ISO4"/>
      <c r="ISP4"/>
      <c r="ISQ4"/>
      <c r="ISR4"/>
      <c r="ISS4"/>
      <c r="IST4"/>
      <c r="ISU4"/>
      <c r="ISV4"/>
      <c r="ISW4"/>
      <c r="ISX4"/>
      <c r="ISY4"/>
      <c r="ISZ4"/>
      <c r="ITA4"/>
      <c r="ITB4"/>
      <c r="ITC4"/>
      <c r="ITD4"/>
      <c r="ITE4"/>
      <c r="ITF4"/>
      <c r="ITG4"/>
      <c r="ITH4"/>
      <c r="ITI4"/>
      <c r="ITJ4"/>
      <c r="ITK4"/>
      <c r="ITL4"/>
      <c r="ITM4"/>
      <c r="ITN4"/>
      <c r="ITO4"/>
      <c r="ITP4"/>
      <c r="ITQ4"/>
      <c r="ITR4"/>
      <c r="ITS4"/>
      <c r="ITT4"/>
      <c r="ITU4"/>
      <c r="ITV4"/>
      <c r="ITW4"/>
      <c r="ITX4"/>
      <c r="ITY4"/>
      <c r="ITZ4"/>
      <c r="IUA4"/>
      <c r="IUB4"/>
      <c r="IUC4"/>
      <c r="IUD4"/>
      <c r="IUE4"/>
      <c r="IUF4"/>
      <c r="IUG4"/>
      <c r="IUH4"/>
      <c r="IUI4"/>
      <c r="IUJ4"/>
      <c r="IUK4"/>
      <c r="IUL4"/>
      <c r="IUM4"/>
      <c r="IUN4"/>
      <c r="IUO4"/>
      <c r="IUP4"/>
      <c r="IUQ4"/>
      <c r="IUR4"/>
      <c r="IUS4"/>
      <c r="IUT4"/>
      <c r="IUU4"/>
      <c r="IUV4"/>
      <c r="IUW4"/>
      <c r="IUX4"/>
      <c r="IUY4"/>
      <c r="IUZ4"/>
      <c r="IVA4"/>
      <c r="IVB4"/>
      <c r="IVC4"/>
      <c r="IVD4"/>
      <c r="IVE4"/>
      <c r="IVF4"/>
      <c r="IVG4"/>
      <c r="IVH4"/>
      <c r="IVI4"/>
      <c r="IVJ4"/>
      <c r="IVK4"/>
      <c r="IVL4"/>
      <c r="IVM4"/>
      <c r="IVN4"/>
      <c r="IVO4"/>
      <c r="IVP4"/>
      <c r="IVQ4"/>
      <c r="IVR4"/>
      <c r="IVS4"/>
      <c r="IVT4"/>
      <c r="IVU4"/>
      <c r="IVV4"/>
      <c r="IVW4"/>
      <c r="IVX4"/>
      <c r="IVY4"/>
      <c r="IVZ4"/>
      <c r="IWA4"/>
      <c r="IWB4"/>
      <c r="IWC4"/>
      <c r="IWD4"/>
      <c r="IWE4"/>
      <c r="IWF4"/>
      <c r="IWG4"/>
      <c r="IWH4"/>
      <c r="IWI4"/>
      <c r="IWJ4"/>
      <c r="IWK4"/>
      <c r="IWL4"/>
      <c r="IWM4"/>
      <c r="IWN4"/>
      <c r="IWO4"/>
      <c r="IWP4"/>
      <c r="IWQ4"/>
      <c r="IWR4"/>
      <c r="IWS4"/>
      <c r="IWT4"/>
      <c r="IWU4"/>
      <c r="IWV4"/>
      <c r="IWW4"/>
      <c r="IWX4"/>
      <c r="IWY4"/>
      <c r="IWZ4"/>
      <c r="IXA4"/>
      <c r="IXB4"/>
      <c r="IXC4"/>
      <c r="IXD4"/>
      <c r="IXE4"/>
      <c r="IXF4"/>
      <c r="IXG4"/>
      <c r="IXH4"/>
      <c r="IXI4"/>
      <c r="IXJ4"/>
      <c r="IXK4"/>
      <c r="IXL4"/>
      <c r="IXM4"/>
      <c r="IXN4"/>
      <c r="IXO4"/>
      <c r="IXP4"/>
      <c r="IXQ4"/>
      <c r="IXR4"/>
      <c r="IXS4"/>
      <c r="IXT4"/>
      <c r="IXU4"/>
      <c r="IXV4"/>
      <c r="IXW4"/>
      <c r="IXX4"/>
      <c r="IXY4"/>
      <c r="IXZ4"/>
      <c r="IYA4"/>
      <c r="IYB4"/>
      <c r="IYC4"/>
      <c r="IYD4"/>
      <c r="IYE4"/>
      <c r="IYF4"/>
      <c r="IYG4"/>
      <c r="IYH4"/>
      <c r="IYI4"/>
      <c r="IYJ4"/>
      <c r="IYK4"/>
      <c r="IYL4"/>
      <c r="IYM4"/>
      <c r="IYN4"/>
      <c r="IYO4"/>
      <c r="IYP4"/>
      <c r="IYQ4"/>
      <c r="IYR4"/>
      <c r="IYS4"/>
      <c r="IYT4"/>
      <c r="IYU4"/>
      <c r="IYV4"/>
      <c r="IYW4"/>
      <c r="IYX4"/>
      <c r="IYY4"/>
      <c r="IYZ4"/>
      <c r="IZA4"/>
      <c r="IZB4"/>
      <c r="IZC4"/>
      <c r="IZD4"/>
      <c r="IZE4"/>
      <c r="IZF4"/>
      <c r="IZG4"/>
      <c r="IZH4"/>
      <c r="IZI4"/>
      <c r="IZJ4"/>
      <c r="IZK4"/>
      <c r="IZL4"/>
      <c r="IZM4"/>
      <c r="IZN4"/>
      <c r="IZO4"/>
      <c r="IZP4"/>
      <c r="IZQ4"/>
      <c r="IZR4"/>
      <c r="IZS4"/>
      <c r="IZT4"/>
      <c r="IZU4"/>
      <c r="IZV4"/>
      <c r="IZW4"/>
      <c r="IZX4"/>
      <c r="IZY4"/>
      <c r="IZZ4"/>
      <c r="JAA4"/>
      <c r="JAB4"/>
      <c r="JAC4"/>
      <c r="JAD4"/>
      <c r="JAE4"/>
      <c r="JAF4"/>
      <c r="JAG4"/>
      <c r="JAH4"/>
      <c r="JAI4"/>
      <c r="JAJ4"/>
      <c r="JAK4"/>
      <c r="JAL4"/>
      <c r="JAM4"/>
      <c r="JAN4"/>
      <c r="JAO4"/>
      <c r="JAP4"/>
      <c r="JAQ4"/>
      <c r="JAR4"/>
      <c r="JAS4"/>
      <c r="JAT4"/>
      <c r="JAU4"/>
      <c r="JAV4"/>
      <c r="JAW4"/>
      <c r="JAX4"/>
      <c r="JAY4"/>
      <c r="JAZ4"/>
      <c r="JBA4"/>
      <c r="JBB4"/>
      <c r="JBC4"/>
      <c r="JBD4"/>
      <c r="JBE4"/>
      <c r="JBF4"/>
      <c r="JBG4"/>
      <c r="JBH4"/>
      <c r="JBI4"/>
      <c r="JBJ4"/>
      <c r="JBK4"/>
      <c r="JBL4"/>
      <c r="JBM4"/>
      <c r="JBN4"/>
      <c r="JBO4"/>
      <c r="JBP4"/>
      <c r="JBQ4"/>
      <c r="JBR4"/>
      <c r="JBS4"/>
      <c r="JBT4"/>
      <c r="JBU4"/>
      <c r="JBV4"/>
      <c r="JBW4"/>
      <c r="JBX4"/>
      <c r="JBY4"/>
      <c r="JBZ4"/>
      <c r="JCA4"/>
      <c r="JCB4"/>
      <c r="JCC4"/>
      <c r="JCD4"/>
      <c r="JCE4"/>
      <c r="JCF4"/>
      <c r="JCG4"/>
      <c r="JCH4"/>
      <c r="JCI4"/>
      <c r="JCJ4"/>
      <c r="JCK4"/>
      <c r="JCL4"/>
      <c r="JCM4"/>
      <c r="JCN4"/>
      <c r="JCO4"/>
      <c r="JCP4"/>
      <c r="JCQ4"/>
      <c r="JCR4"/>
      <c r="JCS4"/>
      <c r="JCT4"/>
      <c r="JCU4"/>
      <c r="JCV4"/>
      <c r="JCW4"/>
      <c r="JCX4"/>
      <c r="JCY4"/>
      <c r="JCZ4"/>
      <c r="JDA4"/>
      <c r="JDB4"/>
      <c r="JDC4"/>
      <c r="JDD4"/>
      <c r="JDE4"/>
      <c r="JDF4"/>
      <c r="JDG4"/>
      <c r="JDH4"/>
      <c r="JDI4"/>
      <c r="JDJ4"/>
      <c r="JDK4"/>
      <c r="JDL4"/>
      <c r="JDM4"/>
      <c r="JDN4"/>
      <c r="JDO4"/>
      <c r="JDP4"/>
      <c r="JDQ4"/>
      <c r="JDR4"/>
      <c r="JDS4"/>
      <c r="JDT4"/>
      <c r="JDU4"/>
      <c r="JDV4"/>
      <c r="JDW4"/>
      <c r="JDX4"/>
      <c r="JDY4"/>
      <c r="JDZ4"/>
      <c r="JEA4"/>
      <c r="JEB4"/>
      <c r="JEC4"/>
      <c r="JED4"/>
      <c r="JEE4"/>
      <c r="JEF4"/>
      <c r="JEG4"/>
      <c r="JEH4"/>
      <c r="JEI4"/>
      <c r="JEJ4"/>
      <c r="JEK4"/>
      <c r="JEL4"/>
      <c r="JEM4"/>
      <c r="JEN4"/>
      <c r="JEO4"/>
      <c r="JEP4"/>
      <c r="JEQ4"/>
      <c r="JER4"/>
      <c r="JES4"/>
      <c r="JET4"/>
      <c r="JEU4"/>
      <c r="JEV4"/>
      <c r="JEW4"/>
      <c r="JEX4"/>
      <c r="JEY4"/>
      <c r="JEZ4"/>
      <c r="JFA4"/>
      <c r="JFB4"/>
      <c r="JFC4"/>
      <c r="JFD4"/>
      <c r="JFE4"/>
      <c r="JFF4"/>
      <c r="JFG4"/>
      <c r="JFH4"/>
      <c r="JFI4"/>
      <c r="JFJ4"/>
      <c r="JFK4"/>
      <c r="JFL4"/>
      <c r="JFM4"/>
      <c r="JFN4"/>
      <c r="JFO4"/>
      <c r="JFP4"/>
      <c r="JFQ4"/>
      <c r="JFR4"/>
      <c r="JFS4"/>
      <c r="JFT4"/>
      <c r="JFU4"/>
      <c r="JFV4"/>
      <c r="JFW4"/>
      <c r="JFX4"/>
      <c r="JFY4"/>
      <c r="JFZ4"/>
      <c r="JGA4"/>
      <c r="JGB4"/>
      <c r="JGC4"/>
      <c r="JGD4"/>
      <c r="JGE4"/>
      <c r="JGF4"/>
      <c r="JGG4"/>
      <c r="JGH4"/>
      <c r="JGI4"/>
      <c r="JGJ4"/>
      <c r="JGK4"/>
      <c r="JGL4"/>
      <c r="JGM4"/>
      <c r="JGN4"/>
      <c r="JGO4"/>
      <c r="JGP4"/>
      <c r="JGQ4"/>
      <c r="JGR4"/>
      <c r="JGS4"/>
      <c r="JGT4"/>
      <c r="JGU4"/>
      <c r="JGV4"/>
      <c r="JGW4"/>
      <c r="JGX4"/>
      <c r="JGY4"/>
      <c r="JGZ4"/>
      <c r="JHA4"/>
      <c r="JHB4"/>
      <c r="JHC4"/>
      <c r="JHD4"/>
      <c r="JHE4"/>
      <c r="JHF4"/>
      <c r="JHG4"/>
      <c r="JHH4"/>
      <c r="JHI4"/>
      <c r="JHJ4"/>
      <c r="JHK4"/>
      <c r="JHL4"/>
      <c r="JHM4"/>
      <c r="JHN4"/>
      <c r="JHO4"/>
      <c r="JHP4"/>
      <c r="JHQ4"/>
      <c r="JHR4"/>
      <c r="JHS4"/>
      <c r="JHT4"/>
      <c r="JHU4"/>
      <c r="JHV4"/>
      <c r="JHW4"/>
      <c r="JHX4"/>
      <c r="JHY4"/>
      <c r="JHZ4"/>
      <c r="JIA4"/>
      <c r="JIB4"/>
      <c r="JIC4"/>
      <c r="JID4"/>
      <c r="JIE4"/>
      <c r="JIF4"/>
      <c r="JIG4"/>
      <c r="JIH4"/>
      <c r="JII4"/>
      <c r="JIJ4"/>
      <c r="JIK4"/>
      <c r="JIL4"/>
      <c r="JIM4"/>
      <c r="JIN4"/>
      <c r="JIO4"/>
      <c r="JIP4"/>
      <c r="JIQ4"/>
      <c r="JIR4"/>
      <c r="JIS4"/>
      <c r="JIT4"/>
      <c r="JIU4"/>
      <c r="JIV4"/>
      <c r="JIW4"/>
      <c r="JIX4"/>
      <c r="JIY4"/>
      <c r="JIZ4"/>
      <c r="JJA4"/>
      <c r="JJB4"/>
      <c r="JJC4"/>
      <c r="JJD4"/>
      <c r="JJE4"/>
      <c r="JJF4"/>
      <c r="JJG4"/>
      <c r="JJH4"/>
      <c r="JJI4"/>
      <c r="JJJ4"/>
      <c r="JJK4"/>
      <c r="JJL4"/>
      <c r="JJM4"/>
      <c r="JJN4"/>
      <c r="JJO4"/>
      <c r="JJP4"/>
      <c r="JJQ4"/>
      <c r="JJR4"/>
      <c r="JJS4"/>
      <c r="JJT4"/>
      <c r="JJU4"/>
      <c r="JJV4"/>
      <c r="JJW4"/>
      <c r="JJX4"/>
      <c r="JJY4"/>
      <c r="JJZ4"/>
      <c r="JKA4"/>
      <c r="JKB4"/>
      <c r="JKC4"/>
      <c r="JKD4"/>
      <c r="JKE4"/>
      <c r="JKF4"/>
      <c r="JKG4"/>
      <c r="JKH4"/>
      <c r="JKI4"/>
      <c r="JKJ4"/>
      <c r="JKK4"/>
      <c r="JKL4"/>
      <c r="JKM4"/>
      <c r="JKN4"/>
      <c r="JKO4"/>
      <c r="JKP4"/>
      <c r="JKQ4"/>
      <c r="JKR4"/>
      <c r="JKS4"/>
      <c r="JKT4"/>
      <c r="JKU4"/>
      <c r="JKV4"/>
      <c r="JKW4"/>
      <c r="JKX4"/>
      <c r="JKY4"/>
      <c r="JKZ4"/>
      <c r="JLA4"/>
      <c r="JLB4"/>
      <c r="JLC4"/>
      <c r="JLD4"/>
      <c r="JLE4"/>
      <c r="JLF4"/>
      <c r="JLG4"/>
      <c r="JLH4"/>
      <c r="JLI4"/>
      <c r="JLJ4"/>
      <c r="JLK4"/>
      <c r="JLL4"/>
      <c r="JLM4"/>
      <c r="JLN4"/>
      <c r="JLO4"/>
      <c r="JLP4"/>
      <c r="JLQ4"/>
      <c r="JLR4"/>
      <c r="JLS4"/>
      <c r="JLT4"/>
      <c r="JLU4"/>
      <c r="JLV4"/>
      <c r="JLW4"/>
      <c r="JLX4"/>
      <c r="JLY4"/>
      <c r="JLZ4"/>
      <c r="JMA4"/>
      <c r="JMB4"/>
      <c r="JMC4"/>
      <c r="JMD4"/>
      <c r="JME4"/>
      <c r="JMF4"/>
      <c r="JMG4"/>
      <c r="JMH4"/>
      <c r="JMI4"/>
      <c r="JMJ4"/>
      <c r="JMK4"/>
      <c r="JML4"/>
      <c r="JMM4"/>
      <c r="JMN4"/>
      <c r="JMO4"/>
      <c r="JMP4"/>
      <c r="JMQ4"/>
      <c r="JMR4"/>
      <c r="JMS4"/>
      <c r="JMT4"/>
      <c r="JMU4"/>
      <c r="JMV4"/>
      <c r="JMW4"/>
      <c r="JMX4"/>
      <c r="JMY4"/>
      <c r="JMZ4"/>
      <c r="JNA4"/>
      <c r="JNB4"/>
      <c r="JNC4"/>
      <c r="JND4"/>
      <c r="JNE4"/>
      <c r="JNF4"/>
      <c r="JNG4"/>
      <c r="JNH4"/>
      <c r="JNI4"/>
      <c r="JNJ4"/>
      <c r="JNK4"/>
      <c r="JNL4"/>
      <c r="JNM4"/>
      <c r="JNN4"/>
      <c r="JNO4"/>
      <c r="JNP4"/>
      <c r="JNQ4"/>
      <c r="JNR4"/>
      <c r="JNS4"/>
      <c r="JNT4"/>
      <c r="JNU4"/>
      <c r="JNV4"/>
      <c r="JNW4"/>
      <c r="JNX4"/>
      <c r="JNY4"/>
      <c r="JNZ4"/>
      <c r="JOA4"/>
      <c r="JOB4"/>
      <c r="JOC4"/>
      <c r="JOD4"/>
      <c r="JOE4"/>
      <c r="JOF4"/>
      <c r="JOG4"/>
      <c r="JOH4"/>
      <c r="JOI4"/>
      <c r="JOJ4"/>
      <c r="JOK4"/>
      <c r="JOL4"/>
      <c r="JOM4"/>
      <c r="JON4"/>
      <c r="JOO4"/>
      <c r="JOP4"/>
      <c r="JOQ4"/>
      <c r="JOR4"/>
      <c r="JOS4"/>
      <c r="JOT4"/>
      <c r="JOU4"/>
      <c r="JOV4"/>
      <c r="JOW4"/>
      <c r="JOX4"/>
      <c r="JOY4"/>
      <c r="JOZ4"/>
      <c r="JPA4"/>
      <c r="JPB4"/>
      <c r="JPC4"/>
      <c r="JPD4"/>
      <c r="JPE4"/>
      <c r="JPF4"/>
      <c r="JPG4"/>
      <c r="JPH4"/>
      <c r="JPI4"/>
      <c r="JPJ4"/>
      <c r="JPK4"/>
      <c r="JPL4"/>
      <c r="JPM4"/>
      <c r="JPN4"/>
      <c r="JPO4"/>
      <c r="JPP4"/>
      <c r="JPQ4"/>
      <c r="JPR4"/>
      <c r="JPS4"/>
      <c r="JPT4"/>
      <c r="JPU4"/>
      <c r="JPV4"/>
      <c r="JPW4"/>
      <c r="JPX4"/>
      <c r="JPY4"/>
      <c r="JPZ4"/>
      <c r="JQA4"/>
      <c r="JQB4"/>
      <c r="JQC4"/>
      <c r="JQD4"/>
      <c r="JQE4"/>
      <c r="JQF4"/>
      <c r="JQG4"/>
      <c r="JQH4"/>
      <c r="JQI4"/>
      <c r="JQJ4"/>
      <c r="JQK4"/>
      <c r="JQL4"/>
      <c r="JQM4"/>
      <c r="JQN4"/>
      <c r="JQO4"/>
      <c r="JQP4"/>
      <c r="JQQ4"/>
      <c r="JQR4"/>
      <c r="JQS4"/>
      <c r="JQT4"/>
      <c r="JQU4"/>
      <c r="JQV4"/>
      <c r="JQW4"/>
      <c r="JQX4"/>
      <c r="JQY4"/>
      <c r="JQZ4"/>
      <c r="JRA4"/>
      <c r="JRB4"/>
      <c r="JRC4"/>
      <c r="JRD4"/>
      <c r="JRE4"/>
      <c r="JRF4"/>
      <c r="JRG4"/>
      <c r="JRH4"/>
      <c r="JRI4"/>
      <c r="JRJ4"/>
      <c r="JRK4"/>
      <c r="JRL4"/>
      <c r="JRM4"/>
      <c r="JRN4"/>
      <c r="JRO4"/>
      <c r="JRP4"/>
      <c r="JRQ4"/>
      <c r="JRR4"/>
      <c r="JRS4"/>
      <c r="JRT4"/>
      <c r="JRU4"/>
      <c r="JRV4"/>
      <c r="JRW4"/>
      <c r="JRX4"/>
      <c r="JRY4"/>
      <c r="JRZ4"/>
      <c r="JSA4"/>
      <c r="JSB4"/>
      <c r="JSC4"/>
      <c r="JSD4"/>
      <c r="JSE4"/>
      <c r="JSF4"/>
      <c r="JSG4"/>
      <c r="JSH4"/>
      <c r="JSI4"/>
      <c r="JSJ4"/>
      <c r="JSK4"/>
      <c r="JSL4"/>
      <c r="JSM4"/>
      <c r="JSN4"/>
      <c r="JSO4"/>
      <c r="JSP4"/>
      <c r="JSQ4"/>
      <c r="JSR4"/>
      <c r="JSS4"/>
      <c r="JST4"/>
      <c r="JSU4"/>
      <c r="JSV4"/>
      <c r="JSW4"/>
      <c r="JSX4"/>
      <c r="JSY4"/>
      <c r="JSZ4"/>
      <c r="JTA4"/>
      <c r="JTB4"/>
      <c r="JTC4"/>
      <c r="JTD4"/>
      <c r="JTE4"/>
      <c r="JTF4"/>
      <c r="JTG4"/>
      <c r="JTH4"/>
      <c r="JTI4"/>
      <c r="JTJ4"/>
      <c r="JTK4"/>
      <c r="JTL4"/>
      <c r="JTM4"/>
      <c r="JTN4"/>
      <c r="JTO4"/>
      <c r="JTP4"/>
      <c r="JTQ4"/>
      <c r="JTR4"/>
      <c r="JTS4"/>
      <c r="JTT4"/>
      <c r="JTU4"/>
      <c r="JTV4"/>
      <c r="JTW4"/>
      <c r="JTX4"/>
      <c r="JTY4"/>
      <c r="JTZ4"/>
      <c r="JUA4"/>
      <c r="JUB4"/>
      <c r="JUC4"/>
      <c r="JUD4"/>
      <c r="JUE4"/>
      <c r="JUF4"/>
      <c r="JUG4"/>
      <c r="JUH4"/>
      <c r="JUI4"/>
      <c r="JUJ4"/>
      <c r="JUK4"/>
      <c r="JUL4"/>
      <c r="JUM4"/>
      <c r="JUN4"/>
      <c r="JUO4"/>
      <c r="JUP4"/>
      <c r="JUQ4"/>
      <c r="JUR4"/>
      <c r="JUS4"/>
      <c r="JUT4"/>
      <c r="JUU4"/>
      <c r="JUV4"/>
      <c r="JUW4"/>
      <c r="JUX4"/>
      <c r="JUY4"/>
      <c r="JUZ4"/>
      <c r="JVA4"/>
      <c r="JVB4"/>
      <c r="JVC4"/>
      <c r="JVD4"/>
      <c r="JVE4"/>
      <c r="JVF4"/>
      <c r="JVG4"/>
      <c r="JVH4"/>
      <c r="JVI4"/>
      <c r="JVJ4"/>
      <c r="JVK4"/>
      <c r="JVL4"/>
      <c r="JVM4"/>
      <c r="JVN4"/>
      <c r="JVO4"/>
      <c r="JVP4"/>
      <c r="JVQ4"/>
      <c r="JVR4"/>
      <c r="JVS4"/>
      <c r="JVT4"/>
      <c r="JVU4"/>
      <c r="JVV4"/>
      <c r="JVW4"/>
      <c r="JVX4"/>
      <c r="JVY4"/>
      <c r="JVZ4"/>
      <c r="JWA4"/>
      <c r="JWB4"/>
      <c r="JWC4"/>
      <c r="JWD4"/>
      <c r="JWE4"/>
      <c r="JWF4"/>
      <c r="JWG4"/>
      <c r="JWH4"/>
      <c r="JWI4"/>
      <c r="JWJ4"/>
      <c r="JWK4"/>
      <c r="JWL4"/>
      <c r="JWM4"/>
      <c r="JWN4"/>
      <c r="JWO4"/>
      <c r="JWP4"/>
      <c r="JWQ4"/>
      <c r="JWR4"/>
      <c r="JWS4"/>
      <c r="JWT4"/>
      <c r="JWU4"/>
      <c r="JWV4"/>
      <c r="JWW4"/>
      <c r="JWX4"/>
      <c r="JWY4"/>
      <c r="JWZ4"/>
      <c r="JXA4"/>
      <c r="JXB4"/>
      <c r="JXC4"/>
      <c r="JXD4"/>
      <c r="JXE4"/>
      <c r="JXF4"/>
      <c r="JXG4"/>
      <c r="JXH4"/>
      <c r="JXI4"/>
      <c r="JXJ4"/>
      <c r="JXK4"/>
      <c r="JXL4"/>
      <c r="JXM4"/>
      <c r="JXN4"/>
      <c r="JXO4"/>
      <c r="JXP4"/>
      <c r="JXQ4"/>
      <c r="JXR4"/>
      <c r="JXS4"/>
      <c r="JXT4"/>
      <c r="JXU4"/>
      <c r="JXV4"/>
      <c r="JXW4"/>
      <c r="JXX4"/>
      <c r="JXY4"/>
      <c r="JXZ4"/>
      <c r="JYA4"/>
      <c r="JYB4"/>
      <c r="JYC4"/>
      <c r="JYD4"/>
      <c r="JYE4"/>
      <c r="JYF4"/>
      <c r="JYG4"/>
      <c r="JYH4"/>
      <c r="JYI4"/>
      <c r="JYJ4"/>
      <c r="JYK4"/>
      <c r="JYL4"/>
      <c r="JYM4"/>
      <c r="JYN4"/>
      <c r="JYO4"/>
      <c r="JYP4"/>
      <c r="JYQ4"/>
      <c r="JYR4"/>
      <c r="JYS4"/>
      <c r="JYT4"/>
      <c r="JYU4"/>
      <c r="JYV4"/>
      <c r="JYW4"/>
      <c r="JYX4"/>
      <c r="JYY4"/>
      <c r="JYZ4"/>
      <c r="JZA4"/>
      <c r="JZB4"/>
      <c r="JZC4"/>
      <c r="JZD4"/>
      <c r="JZE4"/>
      <c r="JZF4"/>
      <c r="JZG4"/>
      <c r="JZH4"/>
      <c r="JZI4"/>
      <c r="JZJ4"/>
      <c r="JZK4"/>
      <c r="JZL4"/>
      <c r="JZM4"/>
      <c r="JZN4"/>
      <c r="JZO4"/>
      <c r="JZP4"/>
      <c r="JZQ4"/>
      <c r="JZR4"/>
      <c r="JZS4"/>
      <c r="JZT4"/>
      <c r="JZU4"/>
      <c r="JZV4"/>
      <c r="JZW4"/>
      <c r="JZX4"/>
      <c r="JZY4"/>
      <c r="JZZ4"/>
      <c r="KAA4"/>
      <c r="KAB4"/>
      <c r="KAC4"/>
      <c r="KAD4"/>
      <c r="KAE4"/>
      <c r="KAF4"/>
      <c r="KAG4"/>
      <c r="KAH4"/>
      <c r="KAI4"/>
      <c r="KAJ4"/>
      <c r="KAK4"/>
      <c r="KAL4"/>
      <c r="KAM4"/>
      <c r="KAN4"/>
      <c r="KAO4"/>
      <c r="KAP4"/>
      <c r="KAQ4"/>
      <c r="KAR4"/>
      <c r="KAS4"/>
      <c r="KAT4"/>
      <c r="KAU4"/>
      <c r="KAV4"/>
      <c r="KAW4"/>
      <c r="KAX4"/>
      <c r="KAY4"/>
      <c r="KAZ4"/>
      <c r="KBA4"/>
      <c r="KBB4"/>
      <c r="KBC4"/>
      <c r="KBD4"/>
      <c r="KBE4"/>
      <c r="KBF4"/>
      <c r="KBG4"/>
      <c r="KBH4"/>
      <c r="KBI4"/>
      <c r="KBJ4"/>
      <c r="KBK4"/>
      <c r="KBL4"/>
      <c r="KBM4"/>
      <c r="KBN4"/>
      <c r="KBO4"/>
      <c r="KBP4"/>
      <c r="KBQ4"/>
      <c r="KBR4"/>
      <c r="KBS4"/>
      <c r="KBT4"/>
      <c r="KBU4"/>
      <c r="KBV4"/>
      <c r="KBW4"/>
      <c r="KBX4"/>
      <c r="KBY4"/>
      <c r="KBZ4"/>
      <c r="KCA4"/>
      <c r="KCB4"/>
      <c r="KCC4"/>
      <c r="KCD4"/>
      <c r="KCE4"/>
      <c r="KCF4"/>
      <c r="KCG4"/>
      <c r="KCH4"/>
      <c r="KCI4"/>
      <c r="KCJ4"/>
      <c r="KCK4"/>
      <c r="KCL4"/>
      <c r="KCM4"/>
      <c r="KCN4"/>
      <c r="KCO4"/>
      <c r="KCP4"/>
      <c r="KCQ4"/>
      <c r="KCR4"/>
      <c r="KCS4"/>
      <c r="KCT4"/>
      <c r="KCU4"/>
      <c r="KCV4"/>
      <c r="KCW4"/>
      <c r="KCX4"/>
      <c r="KCY4"/>
      <c r="KCZ4"/>
      <c r="KDA4"/>
      <c r="KDB4"/>
      <c r="KDC4"/>
      <c r="KDD4"/>
      <c r="KDE4"/>
      <c r="KDF4"/>
      <c r="KDG4"/>
      <c r="KDH4"/>
      <c r="KDI4"/>
      <c r="KDJ4"/>
      <c r="KDK4"/>
      <c r="KDL4"/>
      <c r="KDM4"/>
      <c r="KDN4"/>
      <c r="KDO4"/>
      <c r="KDP4"/>
      <c r="KDQ4"/>
      <c r="KDR4"/>
      <c r="KDS4"/>
      <c r="KDT4"/>
      <c r="KDU4"/>
      <c r="KDV4"/>
      <c r="KDW4"/>
      <c r="KDX4"/>
      <c r="KDY4"/>
      <c r="KDZ4"/>
      <c r="KEA4"/>
      <c r="KEB4"/>
      <c r="KEC4"/>
      <c r="KED4"/>
      <c r="KEE4"/>
      <c r="KEF4"/>
      <c r="KEG4"/>
      <c r="KEH4"/>
      <c r="KEI4"/>
      <c r="KEJ4"/>
      <c r="KEK4"/>
      <c r="KEL4"/>
      <c r="KEM4"/>
      <c r="KEN4"/>
      <c r="KEO4"/>
      <c r="KEP4"/>
      <c r="KEQ4"/>
      <c r="KER4"/>
      <c r="KES4"/>
      <c r="KET4"/>
      <c r="KEU4"/>
      <c r="KEV4"/>
      <c r="KEW4"/>
      <c r="KEX4"/>
      <c r="KEY4"/>
      <c r="KEZ4"/>
      <c r="KFA4"/>
      <c r="KFB4"/>
      <c r="KFC4"/>
      <c r="KFD4"/>
      <c r="KFE4"/>
      <c r="KFF4"/>
      <c r="KFG4"/>
      <c r="KFH4"/>
      <c r="KFI4"/>
      <c r="KFJ4"/>
      <c r="KFK4"/>
      <c r="KFL4"/>
      <c r="KFM4"/>
      <c r="KFN4"/>
      <c r="KFO4"/>
      <c r="KFP4"/>
      <c r="KFQ4"/>
      <c r="KFR4"/>
      <c r="KFS4"/>
      <c r="KFT4"/>
      <c r="KFU4"/>
      <c r="KFV4"/>
      <c r="KFW4"/>
      <c r="KFX4"/>
      <c r="KFY4"/>
      <c r="KFZ4"/>
      <c r="KGA4"/>
      <c r="KGB4"/>
      <c r="KGC4"/>
      <c r="KGD4"/>
      <c r="KGE4"/>
      <c r="KGF4"/>
      <c r="KGG4"/>
      <c r="KGH4"/>
      <c r="KGI4"/>
      <c r="KGJ4"/>
      <c r="KGK4"/>
      <c r="KGL4"/>
      <c r="KGM4"/>
      <c r="KGN4"/>
      <c r="KGO4"/>
      <c r="KGP4"/>
      <c r="KGQ4"/>
      <c r="KGR4"/>
      <c r="KGS4"/>
      <c r="KGT4"/>
      <c r="KGU4"/>
      <c r="KGV4"/>
      <c r="KGW4"/>
      <c r="KGX4"/>
      <c r="KGY4"/>
      <c r="KGZ4"/>
      <c r="KHA4"/>
      <c r="KHB4"/>
      <c r="KHC4"/>
      <c r="KHD4"/>
      <c r="KHE4"/>
      <c r="KHF4"/>
      <c r="KHG4"/>
      <c r="KHH4"/>
      <c r="KHI4"/>
      <c r="KHJ4"/>
      <c r="KHK4"/>
      <c r="KHL4"/>
      <c r="KHM4"/>
      <c r="KHN4"/>
      <c r="KHO4"/>
      <c r="KHP4"/>
      <c r="KHQ4"/>
      <c r="KHR4"/>
      <c r="KHS4"/>
      <c r="KHT4"/>
      <c r="KHU4"/>
      <c r="KHV4"/>
      <c r="KHW4"/>
      <c r="KHX4"/>
      <c r="KHY4"/>
      <c r="KHZ4"/>
      <c r="KIA4"/>
      <c r="KIB4"/>
      <c r="KIC4"/>
      <c r="KID4"/>
      <c r="KIE4"/>
      <c r="KIF4"/>
      <c r="KIG4"/>
      <c r="KIH4"/>
      <c r="KII4"/>
      <c r="KIJ4"/>
      <c r="KIK4"/>
      <c r="KIL4"/>
      <c r="KIM4"/>
      <c r="KIN4"/>
      <c r="KIO4"/>
      <c r="KIP4"/>
      <c r="KIQ4"/>
      <c r="KIR4"/>
      <c r="KIS4"/>
      <c r="KIT4"/>
      <c r="KIU4"/>
      <c r="KIV4"/>
      <c r="KIW4"/>
      <c r="KIX4"/>
      <c r="KIY4"/>
      <c r="KIZ4"/>
      <c r="KJA4"/>
      <c r="KJB4"/>
      <c r="KJC4"/>
      <c r="KJD4"/>
      <c r="KJE4"/>
      <c r="KJF4"/>
      <c r="KJG4"/>
      <c r="KJH4"/>
      <c r="KJI4"/>
      <c r="KJJ4"/>
      <c r="KJK4"/>
      <c r="KJL4"/>
      <c r="KJM4"/>
      <c r="KJN4"/>
      <c r="KJO4"/>
      <c r="KJP4"/>
      <c r="KJQ4"/>
      <c r="KJR4"/>
      <c r="KJS4"/>
      <c r="KJT4"/>
      <c r="KJU4"/>
      <c r="KJV4"/>
      <c r="KJW4"/>
      <c r="KJX4"/>
      <c r="KJY4"/>
      <c r="KJZ4"/>
      <c r="KKA4"/>
      <c r="KKB4"/>
      <c r="KKC4"/>
      <c r="KKD4"/>
      <c r="KKE4"/>
      <c r="KKF4"/>
      <c r="KKG4"/>
      <c r="KKH4"/>
      <c r="KKI4"/>
      <c r="KKJ4"/>
      <c r="KKK4"/>
      <c r="KKL4"/>
      <c r="KKM4"/>
      <c r="KKN4"/>
      <c r="KKO4"/>
      <c r="KKP4"/>
      <c r="KKQ4"/>
      <c r="KKR4"/>
      <c r="KKS4"/>
      <c r="KKT4"/>
      <c r="KKU4"/>
      <c r="KKV4"/>
      <c r="KKW4"/>
      <c r="KKX4"/>
      <c r="KKY4"/>
      <c r="KKZ4"/>
      <c r="KLA4"/>
      <c r="KLB4"/>
      <c r="KLC4"/>
      <c r="KLD4"/>
      <c r="KLE4"/>
      <c r="KLF4"/>
      <c r="KLG4"/>
      <c r="KLH4"/>
      <c r="KLI4"/>
      <c r="KLJ4"/>
      <c r="KLK4"/>
      <c r="KLL4"/>
      <c r="KLM4"/>
      <c r="KLN4"/>
      <c r="KLO4"/>
      <c r="KLP4"/>
      <c r="KLQ4"/>
      <c r="KLR4"/>
      <c r="KLS4"/>
      <c r="KLT4"/>
      <c r="KLU4"/>
      <c r="KLV4"/>
      <c r="KLW4"/>
      <c r="KLX4"/>
      <c r="KLY4"/>
      <c r="KLZ4"/>
      <c r="KMA4"/>
      <c r="KMB4"/>
      <c r="KMC4"/>
      <c r="KMD4"/>
      <c r="KME4"/>
      <c r="KMF4"/>
      <c r="KMG4"/>
      <c r="KMH4"/>
      <c r="KMI4"/>
      <c r="KMJ4"/>
      <c r="KMK4"/>
      <c r="KML4"/>
      <c r="KMM4"/>
      <c r="KMN4"/>
      <c r="KMO4"/>
      <c r="KMP4"/>
      <c r="KMQ4"/>
      <c r="KMR4"/>
      <c r="KMS4"/>
      <c r="KMT4"/>
      <c r="KMU4"/>
      <c r="KMV4"/>
      <c r="KMW4"/>
      <c r="KMX4"/>
      <c r="KMY4"/>
      <c r="KMZ4"/>
      <c r="KNA4"/>
      <c r="KNB4"/>
      <c r="KNC4"/>
      <c r="KND4"/>
      <c r="KNE4"/>
      <c r="KNF4"/>
      <c r="KNG4"/>
      <c r="KNH4"/>
      <c r="KNI4"/>
      <c r="KNJ4"/>
      <c r="KNK4"/>
      <c r="KNL4"/>
      <c r="KNM4"/>
      <c r="KNN4"/>
      <c r="KNO4"/>
      <c r="KNP4"/>
      <c r="KNQ4"/>
      <c r="KNR4"/>
      <c r="KNS4"/>
      <c r="KNT4"/>
      <c r="KNU4"/>
      <c r="KNV4"/>
      <c r="KNW4"/>
      <c r="KNX4"/>
      <c r="KNY4"/>
      <c r="KNZ4"/>
      <c r="KOA4"/>
      <c r="KOB4"/>
      <c r="KOC4"/>
      <c r="KOD4"/>
      <c r="KOE4"/>
      <c r="KOF4"/>
      <c r="KOG4"/>
      <c r="KOH4"/>
      <c r="KOI4"/>
      <c r="KOJ4"/>
      <c r="KOK4"/>
      <c r="KOL4"/>
      <c r="KOM4"/>
      <c r="KON4"/>
      <c r="KOO4"/>
      <c r="KOP4"/>
      <c r="KOQ4"/>
      <c r="KOR4"/>
      <c r="KOS4"/>
      <c r="KOT4"/>
      <c r="KOU4"/>
      <c r="KOV4"/>
      <c r="KOW4"/>
      <c r="KOX4"/>
      <c r="KOY4"/>
      <c r="KOZ4"/>
      <c r="KPA4"/>
      <c r="KPB4"/>
      <c r="KPC4"/>
      <c r="KPD4"/>
      <c r="KPE4"/>
      <c r="KPF4"/>
      <c r="KPG4"/>
      <c r="KPH4"/>
      <c r="KPI4"/>
      <c r="KPJ4"/>
      <c r="KPK4"/>
      <c r="KPL4"/>
      <c r="KPM4"/>
      <c r="KPN4"/>
      <c r="KPO4"/>
      <c r="KPP4"/>
      <c r="KPQ4"/>
      <c r="KPR4"/>
      <c r="KPS4"/>
      <c r="KPT4"/>
      <c r="KPU4"/>
      <c r="KPV4"/>
      <c r="KPW4"/>
      <c r="KPX4"/>
      <c r="KPY4"/>
      <c r="KPZ4"/>
      <c r="KQA4"/>
      <c r="KQB4"/>
      <c r="KQC4"/>
      <c r="KQD4"/>
      <c r="KQE4"/>
      <c r="KQF4"/>
      <c r="KQG4"/>
      <c r="KQH4"/>
      <c r="KQI4"/>
      <c r="KQJ4"/>
      <c r="KQK4"/>
      <c r="KQL4"/>
      <c r="KQM4"/>
      <c r="KQN4"/>
      <c r="KQO4"/>
      <c r="KQP4"/>
      <c r="KQQ4"/>
      <c r="KQR4"/>
      <c r="KQS4"/>
      <c r="KQT4"/>
      <c r="KQU4"/>
      <c r="KQV4"/>
      <c r="KQW4"/>
      <c r="KQX4"/>
      <c r="KQY4"/>
      <c r="KQZ4"/>
      <c r="KRA4"/>
      <c r="KRB4"/>
      <c r="KRC4"/>
      <c r="KRD4"/>
      <c r="KRE4"/>
      <c r="KRF4"/>
      <c r="KRG4"/>
      <c r="KRH4"/>
      <c r="KRI4"/>
      <c r="KRJ4"/>
      <c r="KRK4"/>
      <c r="KRL4"/>
      <c r="KRM4"/>
      <c r="KRN4"/>
      <c r="KRO4"/>
      <c r="KRP4"/>
      <c r="KRQ4"/>
      <c r="KRR4"/>
      <c r="KRS4"/>
      <c r="KRT4"/>
      <c r="KRU4"/>
      <c r="KRV4"/>
      <c r="KRW4"/>
      <c r="KRX4"/>
      <c r="KRY4"/>
      <c r="KRZ4"/>
      <c r="KSA4"/>
      <c r="KSB4"/>
      <c r="KSC4"/>
      <c r="KSD4"/>
      <c r="KSE4"/>
      <c r="KSF4"/>
      <c r="KSG4"/>
      <c r="KSH4"/>
      <c r="KSI4"/>
      <c r="KSJ4"/>
      <c r="KSK4"/>
      <c r="KSL4"/>
      <c r="KSM4"/>
      <c r="KSN4"/>
      <c r="KSO4"/>
      <c r="KSP4"/>
      <c r="KSQ4"/>
      <c r="KSR4"/>
      <c r="KSS4"/>
      <c r="KST4"/>
      <c r="KSU4"/>
      <c r="KSV4"/>
      <c r="KSW4"/>
      <c r="KSX4"/>
      <c r="KSY4"/>
      <c r="KSZ4"/>
      <c r="KTA4"/>
      <c r="KTB4"/>
      <c r="KTC4"/>
      <c r="KTD4"/>
      <c r="KTE4"/>
      <c r="KTF4"/>
      <c r="KTG4"/>
      <c r="KTH4"/>
      <c r="KTI4"/>
      <c r="KTJ4"/>
      <c r="KTK4"/>
      <c r="KTL4"/>
      <c r="KTM4"/>
      <c r="KTN4"/>
      <c r="KTO4"/>
      <c r="KTP4"/>
      <c r="KTQ4"/>
      <c r="KTR4"/>
      <c r="KTS4"/>
      <c r="KTT4"/>
      <c r="KTU4"/>
      <c r="KTV4"/>
      <c r="KTW4"/>
      <c r="KTX4"/>
      <c r="KTY4"/>
      <c r="KTZ4"/>
      <c r="KUA4"/>
      <c r="KUB4"/>
      <c r="KUC4"/>
      <c r="KUD4"/>
      <c r="KUE4"/>
      <c r="KUF4"/>
      <c r="KUG4"/>
      <c r="KUH4"/>
      <c r="KUI4"/>
      <c r="KUJ4"/>
      <c r="KUK4"/>
      <c r="KUL4"/>
      <c r="KUM4"/>
      <c r="KUN4"/>
      <c r="KUO4"/>
      <c r="KUP4"/>
      <c r="KUQ4"/>
      <c r="KUR4"/>
      <c r="KUS4"/>
      <c r="KUT4"/>
      <c r="KUU4"/>
      <c r="KUV4"/>
      <c r="KUW4"/>
      <c r="KUX4"/>
      <c r="KUY4"/>
      <c r="KUZ4"/>
      <c r="KVA4"/>
      <c r="KVB4"/>
      <c r="KVC4"/>
      <c r="KVD4"/>
      <c r="KVE4"/>
      <c r="KVF4"/>
      <c r="KVG4"/>
      <c r="KVH4"/>
      <c r="KVI4"/>
      <c r="KVJ4"/>
      <c r="KVK4"/>
      <c r="KVL4"/>
      <c r="KVM4"/>
      <c r="KVN4"/>
      <c r="KVO4"/>
      <c r="KVP4"/>
      <c r="KVQ4"/>
      <c r="KVR4"/>
      <c r="KVS4"/>
      <c r="KVT4"/>
      <c r="KVU4"/>
      <c r="KVV4"/>
      <c r="KVW4"/>
      <c r="KVX4"/>
      <c r="KVY4"/>
      <c r="KVZ4"/>
      <c r="KWA4"/>
      <c r="KWB4"/>
      <c r="KWC4"/>
      <c r="KWD4"/>
      <c r="KWE4"/>
      <c r="KWF4"/>
      <c r="KWG4"/>
      <c r="KWH4"/>
      <c r="KWI4"/>
      <c r="KWJ4"/>
      <c r="KWK4"/>
      <c r="KWL4"/>
      <c r="KWM4"/>
      <c r="KWN4"/>
      <c r="KWO4"/>
      <c r="KWP4"/>
      <c r="KWQ4"/>
      <c r="KWR4"/>
      <c r="KWS4"/>
      <c r="KWT4"/>
      <c r="KWU4"/>
      <c r="KWV4"/>
      <c r="KWW4"/>
      <c r="KWX4"/>
      <c r="KWY4"/>
      <c r="KWZ4"/>
      <c r="KXA4"/>
      <c r="KXB4"/>
      <c r="KXC4"/>
      <c r="KXD4"/>
      <c r="KXE4"/>
      <c r="KXF4"/>
      <c r="KXG4"/>
      <c r="KXH4"/>
      <c r="KXI4"/>
      <c r="KXJ4"/>
      <c r="KXK4"/>
      <c r="KXL4"/>
      <c r="KXM4"/>
      <c r="KXN4"/>
      <c r="KXO4"/>
      <c r="KXP4"/>
      <c r="KXQ4"/>
      <c r="KXR4"/>
      <c r="KXS4"/>
      <c r="KXT4"/>
      <c r="KXU4"/>
      <c r="KXV4"/>
      <c r="KXW4"/>
      <c r="KXX4"/>
      <c r="KXY4"/>
      <c r="KXZ4"/>
      <c r="KYA4"/>
      <c r="KYB4"/>
      <c r="KYC4"/>
      <c r="KYD4"/>
      <c r="KYE4"/>
      <c r="KYF4"/>
      <c r="KYG4"/>
      <c r="KYH4"/>
      <c r="KYI4"/>
      <c r="KYJ4"/>
      <c r="KYK4"/>
      <c r="KYL4"/>
      <c r="KYM4"/>
      <c r="KYN4"/>
      <c r="KYO4"/>
      <c r="KYP4"/>
      <c r="KYQ4"/>
      <c r="KYR4"/>
      <c r="KYS4"/>
      <c r="KYT4"/>
      <c r="KYU4"/>
      <c r="KYV4"/>
      <c r="KYW4"/>
      <c r="KYX4"/>
      <c r="KYY4"/>
      <c r="KYZ4"/>
      <c r="KZA4"/>
      <c r="KZB4"/>
      <c r="KZC4"/>
      <c r="KZD4"/>
      <c r="KZE4"/>
      <c r="KZF4"/>
      <c r="KZG4"/>
      <c r="KZH4"/>
      <c r="KZI4"/>
      <c r="KZJ4"/>
      <c r="KZK4"/>
      <c r="KZL4"/>
      <c r="KZM4"/>
      <c r="KZN4"/>
      <c r="KZO4"/>
      <c r="KZP4"/>
      <c r="KZQ4"/>
      <c r="KZR4"/>
      <c r="KZS4"/>
      <c r="KZT4"/>
      <c r="KZU4"/>
      <c r="KZV4"/>
      <c r="KZW4"/>
      <c r="KZX4"/>
      <c r="KZY4"/>
      <c r="KZZ4"/>
      <c r="LAA4"/>
      <c r="LAB4"/>
      <c r="LAC4"/>
      <c r="LAD4"/>
      <c r="LAE4"/>
      <c r="LAF4"/>
      <c r="LAG4"/>
      <c r="LAH4"/>
      <c r="LAI4"/>
      <c r="LAJ4"/>
      <c r="LAK4"/>
      <c r="LAL4"/>
      <c r="LAM4"/>
      <c r="LAN4"/>
      <c r="LAO4"/>
      <c r="LAP4"/>
      <c r="LAQ4"/>
      <c r="LAR4"/>
      <c r="LAS4"/>
      <c r="LAT4"/>
      <c r="LAU4"/>
      <c r="LAV4"/>
      <c r="LAW4"/>
      <c r="LAX4"/>
      <c r="LAY4"/>
      <c r="LAZ4"/>
      <c r="LBA4"/>
      <c r="LBB4"/>
      <c r="LBC4"/>
      <c r="LBD4"/>
      <c r="LBE4"/>
      <c r="LBF4"/>
      <c r="LBG4"/>
      <c r="LBH4"/>
      <c r="LBI4"/>
      <c r="LBJ4"/>
      <c r="LBK4"/>
      <c r="LBL4"/>
      <c r="LBM4"/>
      <c r="LBN4"/>
      <c r="LBO4"/>
      <c r="LBP4"/>
      <c r="LBQ4"/>
      <c r="LBR4"/>
      <c r="LBS4"/>
      <c r="LBT4"/>
      <c r="LBU4"/>
      <c r="LBV4"/>
      <c r="LBW4"/>
      <c r="LBX4"/>
      <c r="LBY4"/>
      <c r="LBZ4"/>
      <c r="LCA4"/>
      <c r="LCB4"/>
      <c r="LCC4"/>
      <c r="LCD4"/>
      <c r="LCE4"/>
      <c r="LCF4"/>
      <c r="LCG4"/>
      <c r="LCH4"/>
      <c r="LCI4"/>
      <c r="LCJ4"/>
      <c r="LCK4"/>
      <c r="LCL4"/>
      <c r="LCM4"/>
      <c r="LCN4"/>
      <c r="LCO4"/>
      <c r="LCP4"/>
      <c r="LCQ4"/>
      <c r="LCR4"/>
      <c r="LCS4"/>
      <c r="LCT4"/>
      <c r="LCU4"/>
      <c r="LCV4"/>
      <c r="LCW4"/>
      <c r="LCX4"/>
      <c r="LCY4"/>
      <c r="LCZ4"/>
      <c r="LDA4"/>
      <c r="LDB4"/>
      <c r="LDC4"/>
      <c r="LDD4"/>
      <c r="LDE4"/>
      <c r="LDF4"/>
      <c r="LDG4"/>
      <c r="LDH4"/>
      <c r="LDI4"/>
      <c r="LDJ4"/>
      <c r="LDK4"/>
      <c r="LDL4"/>
      <c r="LDM4"/>
      <c r="LDN4"/>
      <c r="LDO4"/>
      <c r="LDP4"/>
      <c r="LDQ4"/>
      <c r="LDR4"/>
      <c r="LDS4"/>
      <c r="LDT4"/>
      <c r="LDU4"/>
      <c r="LDV4"/>
      <c r="LDW4"/>
      <c r="LDX4"/>
      <c r="LDY4"/>
      <c r="LDZ4"/>
      <c r="LEA4"/>
      <c r="LEB4"/>
      <c r="LEC4"/>
      <c r="LED4"/>
      <c r="LEE4"/>
      <c r="LEF4"/>
      <c r="LEG4"/>
      <c r="LEH4"/>
      <c r="LEI4"/>
      <c r="LEJ4"/>
      <c r="LEK4"/>
      <c r="LEL4"/>
      <c r="LEM4"/>
      <c r="LEN4"/>
      <c r="LEO4"/>
      <c r="LEP4"/>
      <c r="LEQ4"/>
      <c r="LER4"/>
      <c r="LES4"/>
      <c r="LET4"/>
      <c r="LEU4"/>
      <c r="LEV4"/>
      <c r="LEW4"/>
      <c r="LEX4"/>
      <c r="LEY4"/>
      <c r="LEZ4"/>
      <c r="LFA4"/>
      <c r="LFB4"/>
      <c r="LFC4"/>
      <c r="LFD4"/>
      <c r="LFE4"/>
      <c r="LFF4"/>
      <c r="LFG4"/>
      <c r="LFH4"/>
      <c r="LFI4"/>
      <c r="LFJ4"/>
      <c r="LFK4"/>
      <c r="LFL4"/>
      <c r="LFM4"/>
      <c r="LFN4"/>
      <c r="LFO4"/>
      <c r="LFP4"/>
      <c r="LFQ4"/>
      <c r="LFR4"/>
      <c r="LFS4"/>
      <c r="LFT4"/>
      <c r="LFU4"/>
      <c r="LFV4"/>
      <c r="LFW4"/>
      <c r="LFX4"/>
      <c r="LFY4"/>
      <c r="LFZ4"/>
      <c r="LGA4"/>
      <c r="LGB4"/>
      <c r="LGC4"/>
      <c r="LGD4"/>
      <c r="LGE4"/>
      <c r="LGF4"/>
      <c r="LGG4"/>
      <c r="LGH4"/>
      <c r="LGI4"/>
      <c r="LGJ4"/>
      <c r="LGK4"/>
      <c r="LGL4"/>
      <c r="LGM4"/>
      <c r="LGN4"/>
      <c r="LGO4"/>
      <c r="LGP4"/>
      <c r="LGQ4"/>
      <c r="LGR4"/>
      <c r="LGS4"/>
      <c r="LGT4"/>
      <c r="LGU4"/>
      <c r="LGV4"/>
      <c r="LGW4"/>
      <c r="LGX4"/>
      <c r="LGY4"/>
      <c r="LGZ4"/>
      <c r="LHA4"/>
      <c r="LHB4"/>
      <c r="LHC4"/>
      <c r="LHD4"/>
      <c r="LHE4"/>
      <c r="LHF4"/>
      <c r="LHG4"/>
      <c r="LHH4"/>
      <c r="LHI4"/>
      <c r="LHJ4"/>
      <c r="LHK4"/>
      <c r="LHL4"/>
      <c r="LHM4"/>
      <c r="LHN4"/>
      <c r="LHO4"/>
      <c r="LHP4"/>
      <c r="LHQ4"/>
      <c r="LHR4"/>
      <c r="LHS4"/>
      <c r="LHT4"/>
      <c r="LHU4"/>
      <c r="LHV4"/>
      <c r="LHW4"/>
      <c r="LHX4"/>
      <c r="LHY4"/>
      <c r="LHZ4"/>
      <c r="LIA4"/>
      <c r="LIB4"/>
      <c r="LIC4"/>
      <c r="LID4"/>
      <c r="LIE4"/>
      <c r="LIF4"/>
      <c r="LIG4"/>
      <c r="LIH4"/>
      <c r="LII4"/>
      <c r="LIJ4"/>
      <c r="LIK4"/>
      <c r="LIL4"/>
      <c r="LIM4"/>
      <c r="LIN4"/>
      <c r="LIO4"/>
      <c r="LIP4"/>
      <c r="LIQ4"/>
      <c r="LIR4"/>
      <c r="LIS4"/>
      <c r="LIT4"/>
      <c r="LIU4"/>
      <c r="LIV4"/>
      <c r="LIW4"/>
      <c r="LIX4"/>
      <c r="LIY4"/>
      <c r="LIZ4"/>
      <c r="LJA4"/>
      <c r="LJB4"/>
      <c r="LJC4"/>
      <c r="LJD4"/>
      <c r="LJE4"/>
      <c r="LJF4"/>
      <c r="LJG4"/>
      <c r="LJH4"/>
      <c r="LJI4"/>
      <c r="LJJ4"/>
      <c r="LJK4"/>
      <c r="LJL4"/>
      <c r="LJM4"/>
      <c r="LJN4"/>
      <c r="LJO4"/>
      <c r="LJP4"/>
      <c r="LJQ4"/>
      <c r="LJR4"/>
      <c r="LJS4"/>
      <c r="LJT4"/>
      <c r="LJU4"/>
      <c r="LJV4"/>
      <c r="LJW4"/>
      <c r="LJX4"/>
      <c r="LJY4"/>
      <c r="LJZ4"/>
      <c r="LKA4"/>
      <c r="LKB4"/>
      <c r="LKC4"/>
      <c r="LKD4"/>
      <c r="LKE4"/>
      <c r="LKF4"/>
      <c r="LKG4"/>
      <c r="LKH4"/>
      <c r="LKI4"/>
      <c r="LKJ4"/>
      <c r="LKK4"/>
      <c r="LKL4"/>
      <c r="LKM4"/>
      <c r="LKN4"/>
      <c r="LKO4"/>
      <c r="LKP4"/>
      <c r="LKQ4"/>
      <c r="LKR4"/>
      <c r="LKS4"/>
      <c r="LKT4"/>
      <c r="LKU4"/>
      <c r="LKV4"/>
      <c r="LKW4"/>
      <c r="LKX4"/>
      <c r="LKY4"/>
      <c r="LKZ4"/>
      <c r="LLA4"/>
      <c r="LLB4"/>
      <c r="LLC4"/>
      <c r="LLD4"/>
      <c r="LLE4"/>
      <c r="LLF4"/>
      <c r="LLG4"/>
      <c r="LLH4"/>
      <c r="LLI4"/>
      <c r="LLJ4"/>
      <c r="LLK4"/>
      <c r="LLL4"/>
      <c r="LLM4"/>
      <c r="LLN4"/>
      <c r="LLO4"/>
      <c r="LLP4"/>
      <c r="LLQ4"/>
      <c r="LLR4"/>
      <c r="LLS4"/>
      <c r="LLT4"/>
      <c r="LLU4"/>
      <c r="LLV4"/>
      <c r="LLW4"/>
      <c r="LLX4"/>
      <c r="LLY4"/>
      <c r="LLZ4"/>
      <c r="LMA4"/>
      <c r="LMB4"/>
      <c r="LMC4"/>
      <c r="LMD4"/>
      <c r="LME4"/>
      <c r="LMF4"/>
      <c r="LMG4"/>
      <c r="LMH4"/>
      <c r="LMI4"/>
      <c r="LMJ4"/>
      <c r="LMK4"/>
      <c r="LML4"/>
      <c r="LMM4"/>
      <c r="LMN4"/>
      <c r="LMO4"/>
      <c r="LMP4"/>
      <c r="LMQ4"/>
      <c r="LMR4"/>
      <c r="LMS4"/>
      <c r="LMT4"/>
      <c r="LMU4"/>
      <c r="LMV4"/>
      <c r="LMW4"/>
      <c r="LMX4"/>
      <c r="LMY4"/>
      <c r="LMZ4"/>
      <c r="LNA4"/>
      <c r="LNB4"/>
      <c r="LNC4"/>
      <c r="LND4"/>
      <c r="LNE4"/>
      <c r="LNF4"/>
      <c r="LNG4"/>
      <c r="LNH4"/>
      <c r="LNI4"/>
      <c r="LNJ4"/>
      <c r="LNK4"/>
      <c r="LNL4"/>
      <c r="LNM4"/>
      <c r="LNN4"/>
      <c r="LNO4"/>
      <c r="LNP4"/>
      <c r="LNQ4"/>
      <c r="LNR4"/>
      <c r="LNS4"/>
      <c r="LNT4"/>
      <c r="LNU4"/>
      <c r="LNV4"/>
      <c r="LNW4"/>
      <c r="LNX4"/>
      <c r="LNY4"/>
      <c r="LNZ4"/>
      <c r="LOA4"/>
      <c r="LOB4"/>
      <c r="LOC4"/>
      <c r="LOD4"/>
      <c r="LOE4"/>
      <c r="LOF4"/>
      <c r="LOG4"/>
      <c r="LOH4"/>
      <c r="LOI4"/>
      <c r="LOJ4"/>
      <c r="LOK4"/>
      <c r="LOL4"/>
      <c r="LOM4"/>
      <c r="LON4"/>
      <c r="LOO4"/>
      <c r="LOP4"/>
      <c r="LOQ4"/>
      <c r="LOR4"/>
      <c r="LOS4"/>
      <c r="LOT4"/>
      <c r="LOU4"/>
      <c r="LOV4"/>
      <c r="LOW4"/>
      <c r="LOX4"/>
      <c r="LOY4"/>
      <c r="LOZ4"/>
      <c r="LPA4"/>
      <c r="LPB4"/>
      <c r="LPC4"/>
      <c r="LPD4"/>
      <c r="LPE4"/>
      <c r="LPF4"/>
      <c r="LPG4"/>
      <c r="LPH4"/>
      <c r="LPI4"/>
      <c r="LPJ4"/>
      <c r="LPK4"/>
      <c r="LPL4"/>
      <c r="LPM4"/>
      <c r="LPN4"/>
      <c r="LPO4"/>
      <c r="LPP4"/>
      <c r="LPQ4"/>
      <c r="LPR4"/>
      <c r="LPS4"/>
      <c r="LPT4"/>
      <c r="LPU4"/>
      <c r="LPV4"/>
      <c r="LPW4"/>
      <c r="LPX4"/>
      <c r="LPY4"/>
      <c r="LPZ4"/>
      <c r="LQA4"/>
      <c r="LQB4"/>
      <c r="LQC4"/>
      <c r="LQD4"/>
      <c r="LQE4"/>
      <c r="LQF4"/>
      <c r="LQG4"/>
      <c r="LQH4"/>
      <c r="LQI4"/>
      <c r="LQJ4"/>
      <c r="LQK4"/>
      <c r="LQL4"/>
      <c r="LQM4"/>
      <c r="LQN4"/>
      <c r="LQO4"/>
      <c r="LQP4"/>
      <c r="LQQ4"/>
      <c r="LQR4"/>
      <c r="LQS4"/>
      <c r="LQT4"/>
      <c r="LQU4"/>
      <c r="LQV4"/>
      <c r="LQW4"/>
      <c r="LQX4"/>
      <c r="LQY4"/>
      <c r="LQZ4"/>
      <c r="LRA4"/>
      <c r="LRB4"/>
      <c r="LRC4"/>
      <c r="LRD4"/>
      <c r="LRE4"/>
      <c r="LRF4"/>
      <c r="LRG4"/>
      <c r="LRH4"/>
      <c r="LRI4"/>
      <c r="LRJ4"/>
      <c r="LRK4"/>
      <c r="LRL4"/>
      <c r="LRM4"/>
      <c r="LRN4"/>
      <c r="LRO4"/>
      <c r="LRP4"/>
      <c r="LRQ4"/>
      <c r="LRR4"/>
      <c r="LRS4"/>
      <c r="LRT4"/>
      <c r="LRU4"/>
      <c r="LRV4"/>
      <c r="LRW4"/>
      <c r="LRX4"/>
      <c r="LRY4"/>
      <c r="LRZ4"/>
      <c r="LSA4"/>
      <c r="LSB4"/>
      <c r="LSC4"/>
      <c r="LSD4"/>
      <c r="LSE4"/>
      <c r="LSF4"/>
      <c r="LSG4"/>
      <c r="LSH4"/>
      <c r="LSI4"/>
      <c r="LSJ4"/>
      <c r="LSK4"/>
      <c r="LSL4"/>
      <c r="LSM4"/>
      <c r="LSN4"/>
      <c r="LSO4"/>
      <c r="LSP4"/>
      <c r="LSQ4"/>
      <c r="LSR4"/>
      <c r="LSS4"/>
      <c r="LST4"/>
      <c r="LSU4"/>
      <c r="LSV4"/>
      <c r="LSW4"/>
      <c r="LSX4"/>
      <c r="LSY4"/>
      <c r="LSZ4"/>
      <c r="LTA4"/>
      <c r="LTB4"/>
      <c r="LTC4"/>
      <c r="LTD4"/>
      <c r="LTE4"/>
      <c r="LTF4"/>
      <c r="LTG4"/>
      <c r="LTH4"/>
      <c r="LTI4"/>
      <c r="LTJ4"/>
      <c r="LTK4"/>
      <c r="LTL4"/>
      <c r="LTM4"/>
      <c r="LTN4"/>
      <c r="LTO4"/>
      <c r="LTP4"/>
      <c r="LTQ4"/>
      <c r="LTR4"/>
      <c r="LTS4"/>
      <c r="LTT4"/>
      <c r="LTU4"/>
      <c r="LTV4"/>
      <c r="LTW4"/>
      <c r="LTX4"/>
      <c r="LTY4"/>
      <c r="LTZ4"/>
      <c r="LUA4"/>
      <c r="LUB4"/>
      <c r="LUC4"/>
      <c r="LUD4"/>
      <c r="LUE4"/>
      <c r="LUF4"/>
      <c r="LUG4"/>
      <c r="LUH4"/>
      <c r="LUI4"/>
      <c r="LUJ4"/>
      <c r="LUK4"/>
      <c r="LUL4"/>
      <c r="LUM4"/>
      <c r="LUN4"/>
      <c r="LUO4"/>
      <c r="LUP4"/>
      <c r="LUQ4"/>
      <c r="LUR4"/>
      <c r="LUS4"/>
      <c r="LUT4"/>
      <c r="LUU4"/>
      <c r="LUV4"/>
      <c r="LUW4"/>
      <c r="LUX4"/>
      <c r="LUY4"/>
      <c r="LUZ4"/>
      <c r="LVA4"/>
      <c r="LVB4"/>
      <c r="LVC4"/>
      <c r="LVD4"/>
      <c r="LVE4"/>
      <c r="LVF4"/>
      <c r="LVG4"/>
      <c r="LVH4"/>
      <c r="LVI4"/>
      <c r="LVJ4"/>
      <c r="LVK4"/>
      <c r="LVL4"/>
      <c r="LVM4"/>
      <c r="LVN4"/>
      <c r="LVO4"/>
      <c r="LVP4"/>
      <c r="LVQ4"/>
      <c r="LVR4"/>
      <c r="LVS4"/>
      <c r="LVT4"/>
      <c r="LVU4"/>
      <c r="LVV4"/>
      <c r="LVW4"/>
      <c r="LVX4"/>
      <c r="LVY4"/>
      <c r="LVZ4"/>
      <c r="LWA4"/>
      <c r="LWB4"/>
      <c r="LWC4"/>
      <c r="LWD4"/>
      <c r="LWE4"/>
      <c r="LWF4"/>
      <c r="LWG4"/>
      <c r="LWH4"/>
      <c r="LWI4"/>
      <c r="LWJ4"/>
      <c r="LWK4"/>
      <c r="LWL4"/>
      <c r="LWM4"/>
      <c r="LWN4"/>
      <c r="LWO4"/>
      <c r="LWP4"/>
      <c r="LWQ4"/>
      <c r="LWR4"/>
      <c r="LWS4"/>
      <c r="LWT4"/>
      <c r="LWU4"/>
      <c r="LWV4"/>
      <c r="LWW4"/>
      <c r="LWX4"/>
      <c r="LWY4"/>
      <c r="LWZ4"/>
      <c r="LXA4"/>
      <c r="LXB4"/>
      <c r="LXC4"/>
      <c r="LXD4"/>
      <c r="LXE4"/>
      <c r="LXF4"/>
      <c r="LXG4"/>
      <c r="LXH4"/>
      <c r="LXI4"/>
      <c r="LXJ4"/>
      <c r="LXK4"/>
      <c r="LXL4"/>
      <c r="LXM4"/>
      <c r="LXN4"/>
      <c r="LXO4"/>
      <c r="LXP4"/>
      <c r="LXQ4"/>
      <c r="LXR4"/>
      <c r="LXS4"/>
      <c r="LXT4"/>
      <c r="LXU4"/>
      <c r="LXV4"/>
      <c r="LXW4"/>
      <c r="LXX4"/>
      <c r="LXY4"/>
      <c r="LXZ4"/>
      <c r="LYA4"/>
      <c r="LYB4"/>
      <c r="LYC4"/>
      <c r="LYD4"/>
      <c r="LYE4"/>
      <c r="LYF4"/>
      <c r="LYG4"/>
      <c r="LYH4"/>
      <c r="LYI4"/>
      <c r="LYJ4"/>
      <c r="LYK4"/>
      <c r="LYL4"/>
      <c r="LYM4"/>
      <c r="LYN4"/>
      <c r="LYO4"/>
      <c r="LYP4"/>
      <c r="LYQ4"/>
      <c r="LYR4"/>
      <c r="LYS4"/>
      <c r="LYT4"/>
      <c r="LYU4"/>
      <c r="LYV4"/>
      <c r="LYW4"/>
      <c r="LYX4"/>
      <c r="LYY4"/>
      <c r="LYZ4"/>
      <c r="LZA4"/>
      <c r="LZB4"/>
      <c r="LZC4"/>
      <c r="LZD4"/>
      <c r="LZE4"/>
      <c r="LZF4"/>
      <c r="LZG4"/>
      <c r="LZH4"/>
      <c r="LZI4"/>
      <c r="LZJ4"/>
      <c r="LZK4"/>
      <c r="LZL4"/>
      <c r="LZM4"/>
      <c r="LZN4"/>
      <c r="LZO4"/>
      <c r="LZP4"/>
      <c r="LZQ4"/>
      <c r="LZR4"/>
      <c r="LZS4"/>
      <c r="LZT4"/>
      <c r="LZU4"/>
      <c r="LZV4"/>
      <c r="LZW4"/>
      <c r="LZX4"/>
      <c r="LZY4"/>
      <c r="LZZ4"/>
      <c r="MAA4"/>
      <c r="MAB4"/>
      <c r="MAC4"/>
      <c r="MAD4"/>
      <c r="MAE4"/>
      <c r="MAF4"/>
      <c r="MAG4"/>
      <c r="MAH4"/>
      <c r="MAI4"/>
      <c r="MAJ4"/>
      <c r="MAK4"/>
      <c r="MAL4"/>
      <c r="MAM4"/>
      <c r="MAN4"/>
      <c r="MAO4"/>
      <c r="MAP4"/>
      <c r="MAQ4"/>
      <c r="MAR4"/>
      <c r="MAS4"/>
      <c r="MAT4"/>
      <c r="MAU4"/>
      <c r="MAV4"/>
      <c r="MAW4"/>
      <c r="MAX4"/>
      <c r="MAY4"/>
      <c r="MAZ4"/>
      <c r="MBA4"/>
      <c r="MBB4"/>
      <c r="MBC4"/>
      <c r="MBD4"/>
      <c r="MBE4"/>
      <c r="MBF4"/>
      <c r="MBG4"/>
      <c r="MBH4"/>
      <c r="MBI4"/>
      <c r="MBJ4"/>
      <c r="MBK4"/>
      <c r="MBL4"/>
      <c r="MBM4"/>
      <c r="MBN4"/>
      <c r="MBO4"/>
      <c r="MBP4"/>
      <c r="MBQ4"/>
      <c r="MBR4"/>
      <c r="MBS4"/>
      <c r="MBT4"/>
      <c r="MBU4"/>
      <c r="MBV4"/>
      <c r="MBW4"/>
      <c r="MBX4"/>
      <c r="MBY4"/>
      <c r="MBZ4"/>
      <c r="MCA4"/>
      <c r="MCB4"/>
      <c r="MCC4"/>
      <c r="MCD4"/>
      <c r="MCE4"/>
      <c r="MCF4"/>
      <c r="MCG4"/>
      <c r="MCH4"/>
      <c r="MCI4"/>
      <c r="MCJ4"/>
      <c r="MCK4"/>
      <c r="MCL4"/>
      <c r="MCM4"/>
      <c r="MCN4"/>
      <c r="MCO4"/>
      <c r="MCP4"/>
      <c r="MCQ4"/>
      <c r="MCR4"/>
      <c r="MCS4"/>
      <c r="MCT4"/>
      <c r="MCU4"/>
      <c r="MCV4"/>
      <c r="MCW4"/>
      <c r="MCX4"/>
      <c r="MCY4"/>
      <c r="MCZ4"/>
      <c r="MDA4"/>
      <c r="MDB4"/>
      <c r="MDC4"/>
      <c r="MDD4"/>
      <c r="MDE4"/>
      <c r="MDF4"/>
      <c r="MDG4"/>
      <c r="MDH4"/>
      <c r="MDI4"/>
      <c r="MDJ4"/>
      <c r="MDK4"/>
      <c r="MDL4"/>
      <c r="MDM4"/>
      <c r="MDN4"/>
      <c r="MDO4"/>
      <c r="MDP4"/>
      <c r="MDQ4"/>
      <c r="MDR4"/>
      <c r="MDS4"/>
      <c r="MDT4"/>
      <c r="MDU4"/>
      <c r="MDV4"/>
      <c r="MDW4"/>
      <c r="MDX4"/>
      <c r="MDY4"/>
      <c r="MDZ4"/>
      <c r="MEA4"/>
      <c r="MEB4"/>
      <c r="MEC4"/>
      <c r="MED4"/>
      <c r="MEE4"/>
      <c r="MEF4"/>
      <c r="MEG4"/>
      <c r="MEH4"/>
      <c r="MEI4"/>
      <c r="MEJ4"/>
      <c r="MEK4"/>
      <c r="MEL4"/>
      <c r="MEM4"/>
      <c r="MEN4"/>
      <c r="MEO4"/>
      <c r="MEP4"/>
      <c r="MEQ4"/>
      <c r="MER4"/>
      <c r="MES4"/>
      <c r="MET4"/>
      <c r="MEU4"/>
      <c r="MEV4"/>
      <c r="MEW4"/>
      <c r="MEX4"/>
      <c r="MEY4"/>
      <c r="MEZ4"/>
      <c r="MFA4"/>
      <c r="MFB4"/>
      <c r="MFC4"/>
      <c r="MFD4"/>
      <c r="MFE4"/>
      <c r="MFF4"/>
      <c r="MFG4"/>
      <c r="MFH4"/>
      <c r="MFI4"/>
      <c r="MFJ4"/>
      <c r="MFK4"/>
      <c r="MFL4"/>
      <c r="MFM4"/>
      <c r="MFN4"/>
      <c r="MFO4"/>
      <c r="MFP4"/>
      <c r="MFQ4"/>
      <c r="MFR4"/>
      <c r="MFS4"/>
      <c r="MFT4"/>
      <c r="MFU4"/>
      <c r="MFV4"/>
      <c r="MFW4"/>
      <c r="MFX4"/>
      <c r="MFY4"/>
      <c r="MFZ4"/>
      <c r="MGA4"/>
      <c r="MGB4"/>
      <c r="MGC4"/>
      <c r="MGD4"/>
      <c r="MGE4"/>
      <c r="MGF4"/>
      <c r="MGG4"/>
      <c r="MGH4"/>
      <c r="MGI4"/>
      <c r="MGJ4"/>
      <c r="MGK4"/>
      <c r="MGL4"/>
      <c r="MGM4"/>
      <c r="MGN4"/>
      <c r="MGO4"/>
      <c r="MGP4"/>
      <c r="MGQ4"/>
      <c r="MGR4"/>
      <c r="MGS4"/>
      <c r="MGT4"/>
      <c r="MGU4"/>
      <c r="MGV4"/>
      <c r="MGW4"/>
      <c r="MGX4"/>
      <c r="MGY4"/>
      <c r="MGZ4"/>
      <c r="MHA4"/>
      <c r="MHB4"/>
      <c r="MHC4"/>
      <c r="MHD4"/>
      <c r="MHE4"/>
      <c r="MHF4"/>
      <c r="MHG4"/>
      <c r="MHH4"/>
      <c r="MHI4"/>
      <c r="MHJ4"/>
      <c r="MHK4"/>
      <c r="MHL4"/>
      <c r="MHM4"/>
      <c r="MHN4"/>
      <c r="MHO4"/>
      <c r="MHP4"/>
      <c r="MHQ4"/>
      <c r="MHR4"/>
      <c r="MHS4"/>
      <c r="MHT4"/>
      <c r="MHU4"/>
      <c r="MHV4"/>
      <c r="MHW4"/>
      <c r="MHX4"/>
      <c r="MHY4"/>
      <c r="MHZ4"/>
      <c r="MIA4"/>
      <c r="MIB4"/>
      <c r="MIC4"/>
      <c r="MID4"/>
      <c r="MIE4"/>
      <c r="MIF4"/>
      <c r="MIG4"/>
      <c r="MIH4"/>
      <c r="MII4"/>
      <c r="MIJ4"/>
      <c r="MIK4"/>
      <c r="MIL4"/>
      <c r="MIM4"/>
      <c r="MIN4"/>
      <c r="MIO4"/>
      <c r="MIP4"/>
      <c r="MIQ4"/>
      <c r="MIR4"/>
      <c r="MIS4"/>
      <c r="MIT4"/>
      <c r="MIU4"/>
      <c r="MIV4"/>
      <c r="MIW4"/>
      <c r="MIX4"/>
      <c r="MIY4"/>
      <c r="MIZ4"/>
      <c r="MJA4"/>
      <c r="MJB4"/>
      <c r="MJC4"/>
      <c r="MJD4"/>
      <c r="MJE4"/>
      <c r="MJF4"/>
      <c r="MJG4"/>
      <c r="MJH4"/>
      <c r="MJI4"/>
      <c r="MJJ4"/>
      <c r="MJK4"/>
      <c r="MJL4"/>
      <c r="MJM4"/>
      <c r="MJN4"/>
      <c r="MJO4"/>
      <c r="MJP4"/>
      <c r="MJQ4"/>
      <c r="MJR4"/>
      <c r="MJS4"/>
      <c r="MJT4"/>
      <c r="MJU4"/>
      <c r="MJV4"/>
      <c r="MJW4"/>
      <c r="MJX4"/>
      <c r="MJY4"/>
      <c r="MJZ4"/>
      <c r="MKA4"/>
      <c r="MKB4"/>
      <c r="MKC4"/>
      <c r="MKD4"/>
      <c r="MKE4"/>
      <c r="MKF4"/>
      <c r="MKG4"/>
      <c r="MKH4"/>
      <c r="MKI4"/>
      <c r="MKJ4"/>
      <c r="MKK4"/>
      <c r="MKL4"/>
      <c r="MKM4"/>
      <c r="MKN4"/>
      <c r="MKO4"/>
      <c r="MKP4"/>
      <c r="MKQ4"/>
      <c r="MKR4"/>
      <c r="MKS4"/>
      <c r="MKT4"/>
      <c r="MKU4"/>
      <c r="MKV4"/>
      <c r="MKW4"/>
      <c r="MKX4"/>
      <c r="MKY4"/>
      <c r="MKZ4"/>
      <c r="MLA4"/>
      <c r="MLB4"/>
      <c r="MLC4"/>
      <c r="MLD4"/>
      <c r="MLE4"/>
      <c r="MLF4"/>
      <c r="MLG4"/>
      <c r="MLH4"/>
      <c r="MLI4"/>
      <c r="MLJ4"/>
      <c r="MLK4"/>
      <c r="MLL4"/>
      <c r="MLM4"/>
      <c r="MLN4"/>
      <c r="MLO4"/>
      <c r="MLP4"/>
      <c r="MLQ4"/>
      <c r="MLR4"/>
      <c r="MLS4"/>
      <c r="MLT4"/>
      <c r="MLU4"/>
      <c r="MLV4"/>
      <c r="MLW4"/>
      <c r="MLX4"/>
      <c r="MLY4"/>
      <c r="MLZ4"/>
      <c r="MMA4"/>
      <c r="MMB4"/>
      <c r="MMC4"/>
      <c r="MMD4"/>
      <c r="MME4"/>
      <c r="MMF4"/>
      <c r="MMG4"/>
      <c r="MMH4"/>
      <c r="MMI4"/>
      <c r="MMJ4"/>
      <c r="MMK4"/>
      <c r="MML4"/>
      <c r="MMM4"/>
      <c r="MMN4"/>
      <c r="MMO4"/>
      <c r="MMP4"/>
      <c r="MMQ4"/>
      <c r="MMR4"/>
      <c r="MMS4"/>
      <c r="MMT4"/>
      <c r="MMU4"/>
      <c r="MMV4"/>
      <c r="MMW4"/>
      <c r="MMX4"/>
      <c r="MMY4"/>
      <c r="MMZ4"/>
      <c r="MNA4"/>
      <c r="MNB4"/>
      <c r="MNC4"/>
      <c r="MND4"/>
      <c r="MNE4"/>
      <c r="MNF4"/>
      <c r="MNG4"/>
      <c r="MNH4"/>
      <c r="MNI4"/>
      <c r="MNJ4"/>
      <c r="MNK4"/>
      <c r="MNL4"/>
      <c r="MNM4"/>
      <c r="MNN4"/>
      <c r="MNO4"/>
      <c r="MNP4"/>
      <c r="MNQ4"/>
      <c r="MNR4"/>
      <c r="MNS4"/>
      <c r="MNT4"/>
      <c r="MNU4"/>
      <c r="MNV4"/>
      <c r="MNW4"/>
      <c r="MNX4"/>
      <c r="MNY4"/>
      <c r="MNZ4"/>
      <c r="MOA4"/>
      <c r="MOB4"/>
      <c r="MOC4"/>
      <c r="MOD4"/>
      <c r="MOE4"/>
      <c r="MOF4"/>
      <c r="MOG4"/>
      <c r="MOH4"/>
      <c r="MOI4"/>
      <c r="MOJ4"/>
      <c r="MOK4"/>
      <c r="MOL4"/>
      <c r="MOM4"/>
      <c r="MON4"/>
      <c r="MOO4"/>
      <c r="MOP4"/>
      <c r="MOQ4"/>
      <c r="MOR4"/>
      <c r="MOS4"/>
      <c r="MOT4"/>
      <c r="MOU4"/>
      <c r="MOV4"/>
      <c r="MOW4"/>
      <c r="MOX4"/>
      <c r="MOY4"/>
      <c r="MOZ4"/>
      <c r="MPA4"/>
      <c r="MPB4"/>
      <c r="MPC4"/>
      <c r="MPD4"/>
      <c r="MPE4"/>
      <c r="MPF4"/>
      <c r="MPG4"/>
      <c r="MPH4"/>
      <c r="MPI4"/>
      <c r="MPJ4"/>
      <c r="MPK4"/>
      <c r="MPL4"/>
      <c r="MPM4"/>
      <c r="MPN4"/>
      <c r="MPO4"/>
      <c r="MPP4"/>
      <c r="MPQ4"/>
      <c r="MPR4"/>
      <c r="MPS4"/>
      <c r="MPT4"/>
      <c r="MPU4"/>
      <c r="MPV4"/>
      <c r="MPW4"/>
      <c r="MPX4"/>
      <c r="MPY4"/>
      <c r="MPZ4"/>
      <c r="MQA4"/>
      <c r="MQB4"/>
      <c r="MQC4"/>
      <c r="MQD4"/>
      <c r="MQE4"/>
      <c r="MQF4"/>
      <c r="MQG4"/>
      <c r="MQH4"/>
      <c r="MQI4"/>
      <c r="MQJ4"/>
      <c r="MQK4"/>
      <c r="MQL4"/>
      <c r="MQM4"/>
      <c r="MQN4"/>
      <c r="MQO4"/>
      <c r="MQP4"/>
      <c r="MQQ4"/>
      <c r="MQR4"/>
      <c r="MQS4"/>
      <c r="MQT4"/>
      <c r="MQU4"/>
      <c r="MQV4"/>
      <c r="MQW4"/>
      <c r="MQX4"/>
      <c r="MQY4"/>
      <c r="MQZ4"/>
      <c r="MRA4"/>
      <c r="MRB4"/>
      <c r="MRC4"/>
      <c r="MRD4"/>
      <c r="MRE4"/>
      <c r="MRF4"/>
      <c r="MRG4"/>
      <c r="MRH4"/>
      <c r="MRI4"/>
      <c r="MRJ4"/>
      <c r="MRK4"/>
      <c r="MRL4"/>
      <c r="MRM4"/>
      <c r="MRN4"/>
      <c r="MRO4"/>
      <c r="MRP4"/>
      <c r="MRQ4"/>
      <c r="MRR4"/>
      <c r="MRS4"/>
      <c r="MRT4"/>
      <c r="MRU4"/>
      <c r="MRV4"/>
      <c r="MRW4"/>
      <c r="MRX4"/>
      <c r="MRY4"/>
      <c r="MRZ4"/>
      <c r="MSA4"/>
      <c r="MSB4"/>
      <c r="MSC4"/>
      <c r="MSD4"/>
      <c r="MSE4"/>
      <c r="MSF4"/>
      <c r="MSG4"/>
      <c r="MSH4"/>
      <c r="MSI4"/>
      <c r="MSJ4"/>
      <c r="MSK4"/>
      <c r="MSL4"/>
      <c r="MSM4"/>
      <c r="MSN4"/>
      <c r="MSO4"/>
      <c r="MSP4"/>
      <c r="MSQ4"/>
      <c r="MSR4"/>
      <c r="MSS4"/>
      <c r="MST4"/>
      <c r="MSU4"/>
      <c r="MSV4"/>
      <c r="MSW4"/>
      <c r="MSX4"/>
      <c r="MSY4"/>
      <c r="MSZ4"/>
      <c r="MTA4"/>
      <c r="MTB4"/>
      <c r="MTC4"/>
      <c r="MTD4"/>
      <c r="MTE4"/>
      <c r="MTF4"/>
      <c r="MTG4"/>
      <c r="MTH4"/>
      <c r="MTI4"/>
      <c r="MTJ4"/>
      <c r="MTK4"/>
      <c r="MTL4"/>
      <c r="MTM4"/>
      <c r="MTN4"/>
      <c r="MTO4"/>
      <c r="MTP4"/>
      <c r="MTQ4"/>
      <c r="MTR4"/>
      <c r="MTS4"/>
      <c r="MTT4"/>
      <c r="MTU4"/>
      <c r="MTV4"/>
      <c r="MTW4"/>
      <c r="MTX4"/>
      <c r="MTY4"/>
      <c r="MTZ4"/>
      <c r="MUA4"/>
      <c r="MUB4"/>
      <c r="MUC4"/>
      <c r="MUD4"/>
      <c r="MUE4"/>
      <c r="MUF4"/>
      <c r="MUG4"/>
      <c r="MUH4"/>
      <c r="MUI4"/>
      <c r="MUJ4"/>
      <c r="MUK4"/>
      <c r="MUL4"/>
      <c r="MUM4"/>
      <c r="MUN4"/>
      <c r="MUO4"/>
      <c r="MUP4"/>
      <c r="MUQ4"/>
      <c r="MUR4"/>
      <c r="MUS4"/>
      <c r="MUT4"/>
      <c r="MUU4"/>
      <c r="MUV4"/>
      <c r="MUW4"/>
      <c r="MUX4"/>
      <c r="MUY4"/>
      <c r="MUZ4"/>
      <c r="MVA4"/>
      <c r="MVB4"/>
      <c r="MVC4"/>
      <c r="MVD4"/>
      <c r="MVE4"/>
      <c r="MVF4"/>
      <c r="MVG4"/>
      <c r="MVH4"/>
      <c r="MVI4"/>
      <c r="MVJ4"/>
      <c r="MVK4"/>
      <c r="MVL4"/>
      <c r="MVM4"/>
      <c r="MVN4"/>
      <c r="MVO4"/>
      <c r="MVP4"/>
      <c r="MVQ4"/>
      <c r="MVR4"/>
      <c r="MVS4"/>
      <c r="MVT4"/>
      <c r="MVU4"/>
      <c r="MVV4"/>
      <c r="MVW4"/>
      <c r="MVX4"/>
      <c r="MVY4"/>
      <c r="MVZ4"/>
      <c r="MWA4"/>
      <c r="MWB4"/>
      <c r="MWC4"/>
      <c r="MWD4"/>
      <c r="MWE4"/>
      <c r="MWF4"/>
      <c r="MWG4"/>
      <c r="MWH4"/>
      <c r="MWI4"/>
      <c r="MWJ4"/>
      <c r="MWK4"/>
      <c r="MWL4"/>
      <c r="MWM4"/>
      <c r="MWN4"/>
      <c r="MWO4"/>
      <c r="MWP4"/>
      <c r="MWQ4"/>
      <c r="MWR4"/>
      <c r="MWS4"/>
      <c r="MWT4"/>
      <c r="MWU4"/>
      <c r="MWV4"/>
      <c r="MWW4"/>
      <c r="MWX4"/>
      <c r="MWY4"/>
      <c r="MWZ4"/>
      <c r="MXA4"/>
      <c r="MXB4"/>
      <c r="MXC4"/>
      <c r="MXD4"/>
      <c r="MXE4"/>
      <c r="MXF4"/>
      <c r="MXG4"/>
      <c r="MXH4"/>
      <c r="MXI4"/>
      <c r="MXJ4"/>
      <c r="MXK4"/>
      <c r="MXL4"/>
      <c r="MXM4"/>
      <c r="MXN4"/>
      <c r="MXO4"/>
      <c r="MXP4"/>
      <c r="MXQ4"/>
      <c r="MXR4"/>
      <c r="MXS4"/>
      <c r="MXT4"/>
      <c r="MXU4"/>
      <c r="MXV4"/>
      <c r="MXW4"/>
      <c r="MXX4"/>
      <c r="MXY4"/>
      <c r="MXZ4"/>
      <c r="MYA4"/>
      <c r="MYB4"/>
      <c r="MYC4"/>
      <c r="MYD4"/>
      <c r="MYE4"/>
      <c r="MYF4"/>
      <c r="MYG4"/>
      <c r="MYH4"/>
      <c r="MYI4"/>
      <c r="MYJ4"/>
      <c r="MYK4"/>
      <c r="MYL4"/>
      <c r="MYM4"/>
      <c r="MYN4"/>
      <c r="MYO4"/>
      <c r="MYP4"/>
      <c r="MYQ4"/>
      <c r="MYR4"/>
      <c r="MYS4"/>
      <c r="MYT4"/>
      <c r="MYU4"/>
      <c r="MYV4"/>
      <c r="MYW4"/>
      <c r="MYX4"/>
      <c r="MYY4"/>
      <c r="MYZ4"/>
      <c r="MZA4"/>
      <c r="MZB4"/>
      <c r="MZC4"/>
      <c r="MZD4"/>
      <c r="MZE4"/>
      <c r="MZF4"/>
      <c r="MZG4"/>
      <c r="MZH4"/>
      <c r="MZI4"/>
      <c r="MZJ4"/>
      <c r="MZK4"/>
      <c r="MZL4"/>
      <c r="MZM4"/>
      <c r="MZN4"/>
      <c r="MZO4"/>
      <c r="MZP4"/>
      <c r="MZQ4"/>
      <c r="MZR4"/>
      <c r="MZS4"/>
      <c r="MZT4"/>
      <c r="MZU4"/>
      <c r="MZV4"/>
      <c r="MZW4"/>
      <c r="MZX4"/>
      <c r="MZY4"/>
      <c r="MZZ4"/>
      <c r="NAA4"/>
      <c r="NAB4"/>
      <c r="NAC4"/>
      <c r="NAD4"/>
      <c r="NAE4"/>
      <c r="NAF4"/>
      <c r="NAG4"/>
      <c r="NAH4"/>
      <c r="NAI4"/>
      <c r="NAJ4"/>
      <c r="NAK4"/>
      <c r="NAL4"/>
      <c r="NAM4"/>
      <c r="NAN4"/>
      <c r="NAO4"/>
      <c r="NAP4"/>
      <c r="NAQ4"/>
      <c r="NAR4"/>
      <c r="NAS4"/>
      <c r="NAT4"/>
      <c r="NAU4"/>
      <c r="NAV4"/>
      <c r="NAW4"/>
      <c r="NAX4"/>
      <c r="NAY4"/>
      <c r="NAZ4"/>
      <c r="NBA4"/>
      <c r="NBB4"/>
      <c r="NBC4"/>
      <c r="NBD4"/>
      <c r="NBE4"/>
      <c r="NBF4"/>
      <c r="NBG4"/>
      <c r="NBH4"/>
      <c r="NBI4"/>
      <c r="NBJ4"/>
      <c r="NBK4"/>
      <c r="NBL4"/>
      <c r="NBM4"/>
      <c r="NBN4"/>
      <c r="NBO4"/>
      <c r="NBP4"/>
      <c r="NBQ4"/>
      <c r="NBR4"/>
      <c r="NBS4"/>
      <c r="NBT4"/>
      <c r="NBU4"/>
      <c r="NBV4"/>
      <c r="NBW4"/>
      <c r="NBX4"/>
      <c r="NBY4"/>
      <c r="NBZ4"/>
      <c r="NCA4"/>
      <c r="NCB4"/>
      <c r="NCC4"/>
      <c r="NCD4"/>
      <c r="NCE4"/>
      <c r="NCF4"/>
      <c r="NCG4"/>
      <c r="NCH4"/>
      <c r="NCI4"/>
      <c r="NCJ4"/>
      <c r="NCK4"/>
      <c r="NCL4"/>
      <c r="NCM4"/>
      <c r="NCN4"/>
      <c r="NCO4"/>
      <c r="NCP4"/>
      <c r="NCQ4"/>
      <c r="NCR4"/>
      <c r="NCS4"/>
      <c r="NCT4"/>
      <c r="NCU4"/>
      <c r="NCV4"/>
      <c r="NCW4"/>
      <c r="NCX4"/>
      <c r="NCY4"/>
      <c r="NCZ4"/>
      <c r="NDA4"/>
      <c r="NDB4"/>
      <c r="NDC4"/>
      <c r="NDD4"/>
      <c r="NDE4"/>
      <c r="NDF4"/>
      <c r="NDG4"/>
      <c r="NDH4"/>
      <c r="NDI4"/>
      <c r="NDJ4"/>
      <c r="NDK4"/>
      <c r="NDL4"/>
      <c r="NDM4"/>
      <c r="NDN4"/>
      <c r="NDO4"/>
      <c r="NDP4"/>
      <c r="NDQ4"/>
      <c r="NDR4"/>
      <c r="NDS4"/>
      <c r="NDT4"/>
      <c r="NDU4"/>
      <c r="NDV4"/>
      <c r="NDW4"/>
      <c r="NDX4"/>
      <c r="NDY4"/>
      <c r="NDZ4"/>
      <c r="NEA4"/>
      <c r="NEB4"/>
      <c r="NEC4"/>
      <c r="NED4"/>
      <c r="NEE4"/>
      <c r="NEF4"/>
      <c r="NEG4"/>
      <c r="NEH4"/>
      <c r="NEI4"/>
      <c r="NEJ4"/>
      <c r="NEK4"/>
      <c r="NEL4"/>
      <c r="NEM4"/>
      <c r="NEN4"/>
      <c r="NEO4"/>
      <c r="NEP4"/>
      <c r="NEQ4"/>
      <c r="NER4"/>
      <c r="NES4"/>
      <c r="NET4"/>
      <c r="NEU4"/>
      <c r="NEV4"/>
      <c r="NEW4"/>
      <c r="NEX4"/>
      <c r="NEY4"/>
      <c r="NEZ4"/>
      <c r="NFA4"/>
      <c r="NFB4"/>
      <c r="NFC4"/>
      <c r="NFD4"/>
      <c r="NFE4"/>
      <c r="NFF4"/>
      <c r="NFG4"/>
      <c r="NFH4"/>
      <c r="NFI4"/>
      <c r="NFJ4"/>
      <c r="NFK4"/>
      <c r="NFL4"/>
      <c r="NFM4"/>
      <c r="NFN4"/>
      <c r="NFO4"/>
      <c r="NFP4"/>
      <c r="NFQ4"/>
      <c r="NFR4"/>
      <c r="NFS4"/>
      <c r="NFT4"/>
      <c r="NFU4"/>
      <c r="NFV4"/>
      <c r="NFW4"/>
      <c r="NFX4"/>
      <c r="NFY4"/>
      <c r="NFZ4"/>
      <c r="NGA4"/>
      <c r="NGB4"/>
      <c r="NGC4"/>
      <c r="NGD4"/>
      <c r="NGE4"/>
      <c r="NGF4"/>
      <c r="NGG4"/>
      <c r="NGH4"/>
      <c r="NGI4"/>
      <c r="NGJ4"/>
      <c r="NGK4"/>
      <c r="NGL4"/>
      <c r="NGM4"/>
      <c r="NGN4"/>
      <c r="NGO4"/>
      <c r="NGP4"/>
      <c r="NGQ4"/>
      <c r="NGR4"/>
      <c r="NGS4"/>
      <c r="NGT4"/>
      <c r="NGU4"/>
      <c r="NGV4"/>
      <c r="NGW4"/>
      <c r="NGX4"/>
      <c r="NGY4"/>
      <c r="NGZ4"/>
      <c r="NHA4"/>
      <c r="NHB4"/>
      <c r="NHC4"/>
      <c r="NHD4"/>
      <c r="NHE4"/>
      <c r="NHF4"/>
      <c r="NHG4"/>
      <c r="NHH4"/>
      <c r="NHI4"/>
      <c r="NHJ4"/>
      <c r="NHK4"/>
      <c r="NHL4"/>
      <c r="NHM4"/>
      <c r="NHN4"/>
      <c r="NHO4"/>
      <c r="NHP4"/>
      <c r="NHQ4"/>
      <c r="NHR4"/>
      <c r="NHS4"/>
      <c r="NHT4"/>
      <c r="NHU4"/>
      <c r="NHV4"/>
      <c r="NHW4"/>
      <c r="NHX4"/>
      <c r="NHY4"/>
      <c r="NHZ4"/>
      <c r="NIA4"/>
      <c r="NIB4"/>
      <c r="NIC4"/>
      <c r="NID4"/>
      <c r="NIE4"/>
      <c r="NIF4"/>
      <c r="NIG4"/>
      <c r="NIH4"/>
      <c r="NII4"/>
      <c r="NIJ4"/>
      <c r="NIK4"/>
      <c r="NIL4"/>
      <c r="NIM4"/>
      <c r="NIN4"/>
      <c r="NIO4"/>
      <c r="NIP4"/>
      <c r="NIQ4"/>
      <c r="NIR4"/>
      <c r="NIS4"/>
      <c r="NIT4"/>
      <c r="NIU4"/>
      <c r="NIV4"/>
      <c r="NIW4"/>
      <c r="NIX4"/>
      <c r="NIY4"/>
      <c r="NIZ4"/>
      <c r="NJA4"/>
      <c r="NJB4"/>
      <c r="NJC4"/>
      <c r="NJD4"/>
      <c r="NJE4"/>
      <c r="NJF4"/>
      <c r="NJG4"/>
      <c r="NJH4"/>
      <c r="NJI4"/>
      <c r="NJJ4"/>
      <c r="NJK4"/>
      <c r="NJL4"/>
      <c r="NJM4"/>
      <c r="NJN4"/>
      <c r="NJO4"/>
      <c r="NJP4"/>
      <c r="NJQ4"/>
      <c r="NJR4"/>
      <c r="NJS4"/>
      <c r="NJT4"/>
      <c r="NJU4"/>
      <c r="NJV4"/>
      <c r="NJW4"/>
      <c r="NJX4"/>
      <c r="NJY4"/>
      <c r="NJZ4"/>
      <c r="NKA4"/>
      <c r="NKB4"/>
      <c r="NKC4"/>
      <c r="NKD4"/>
      <c r="NKE4"/>
      <c r="NKF4"/>
      <c r="NKG4"/>
      <c r="NKH4"/>
      <c r="NKI4"/>
      <c r="NKJ4"/>
      <c r="NKK4"/>
      <c r="NKL4"/>
      <c r="NKM4"/>
      <c r="NKN4"/>
      <c r="NKO4"/>
      <c r="NKP4"/>
      <c r="NKQ4"/>
      <c r="NKR4"/>
      <c r="NKS4"/>
      <c r="NKT4"/>
      <c r="NKU4"/>
      <c r="NKV4"/>
      <c r="NKW4"/>
      <c r="NKX4"/>
      <c r="NKY4"/>
      <c r="NKZ4"/>
      <c r="NLA4"/>
      <c r="NLB4"/>
      <c r="NLC4"/>
      <c r="NLD4"/>
      <c r="NLE4"/>
      <c r="NLF4"/>
      <c r="NLG4"/>
      <c r="NLH4"/>
      <c r="NLI4"/>
      <c r="NLJ4"/>
      <c r="NLK4"/>
      <c r="NLL4"/>
      <c r="NLM4"/>
      <c r="NLN4"/>
      <c r="NLO4"/>
      <c r="NLP4"/>
      <c r="NLQ4"/>
      <c r="NLR4"/>
      <c r="NLS4"/>
      <c r="NLT4"/>
      <c r="NLU4"/>
      <c r="NLV4"/>
      <c r="NLW4"/>
      <c r="NLX4"/>
      <c r="NLY4"/>
      <c r="NLZ4"/>
      <c r="NMA4"/>
      <c r="NMB4"/>
      <c r="NMC4"/>
      <c r="NMD4"/>
      <c r="NME4"/>
      <c r="NMF4"/>
      <c r="NMG4"/>
      <c r="NMH4"/>
      <c r="NMI4"/>
      <c r="NMJ4"/>
      <c r="NMK4"/>
      <c r="NML4"/>
      <c r="NMM4"/>
      <c r="NMN4"/>
      <c r="NMO4"/>
      <c r="NMP4"/>
      <c r="NMQ4"/>
      <c r="NMR4"/>
      <c r="NMS4"/>
      <c r="NMT4"/>
      <c r="NMU4"/>
      <c r="NMV4"/>
      <c r="NMW4"/>
      <c r="NMX4"/>
      <c r="NMY4"/>
      <c r="NMZ4"/>
      <c r="NNA4"/>
      <c r="NNB4"/>
      <c r="NNC4"/>
      <c r="NND4"/>
      <c r="NNE4"/>
      <c r="NNF4"/>
      <c r="NNG4"/>
      <c r="NNH4"/>
      <c r="NNI4"/>
      <c r="NNJ4"/>
      <c r="NNK4"/>
      <c r="NNL4"/>
      <c r="NNM4"/>
      <c r="NNN4"/>
      <c r="NNO4"/>
      <c r="NNP4"/>
      <c r="NNQ4"/>
      <c r="NNR4"/>
      <c r="NNS4"/>
      <c r="NNT4"/>
      <c r="NNU4"/>
      <c r="NNV4"/>
      <c r="NNW4"/>
      <c r="NNX4"/>
      <c r="NNY4"/>
      <c r="NNZ4"/>
      <c r="NOA4"/>
      <c r="NOB4"/>
      <c r="NOC4"/>
      <c r="NOD4"/>
      <c r="NOE4"/>
      <c r="NOF4"/>
      <c r="NOG4"/>
      <c r="NOH4"/>
      <c r="NOI4"/>
      <c r="NOJ4"/>
      <c r="NOK4"/>
      <c r="NOL4"/>
      <c r="NOM4"/>
      <c r="NON4"/>
      <c r="NOO4"/>
      <c r="NOP4"/>
      <c r="NOQ4"/>
      <c r="NOR4"/>
      <c r="NOS4"/>
      <c r="NOT4"/>
      <c r="NOU4"/>
      <c r="NOV4"/>
      <c r="NOW4"/>
      <c r="NOX4"/>
      <c r="NOY4"/>
      <c r="NOZ4"/>
      <c r="NPA4"/>
      <c r="NPB4"/>
      <c r="NPC4"/>
      <c r="NPD4"/>
      <c r="NPE4"/>
      <c r="NPF4"/>
      <c r="NPG4"/>
      <c r="NPH4"/>
      <c r="NPI4"/>
      <c r="NPJ4"/>
      <c r="NPK4"/>
      <c r="NPL4"/>
      <c r="NPM4"/>
      <c r="NPN4"/>
      <c r="NPO4"/>
      <c r="NPP4"/>
      <c r="NPQ4"/>
      <c r="NPR4"/>
      <c r="NPS4"/>
      <c r="NPT4"/>
      <c r="NPU4"/>
      <c r="NPV4"/>
      <c r="NPW4"/>
      <c r="NPX4"/>
      <c r="NPY4"/>
      <c r="NPZ4"/>
      <c r="NQA4"/>
      <c r="NQB4"/>
      <c r="NQC4"/>
      <c r="NQD4"/>
      <c r="NQE4"/>
      <c r="NQF4"/>
      <c r="NQG4"/>
      <c r="NQH4"/>
      <c r="NQI4"/>
      <c r="NQJ4"/>
      <c r="NQK4"/>
      <c r="NQL4"/>
      <c r="NQM4"/>
      <c r="NQN4"/>
      <c r="NQO4"/>
      <c r="NQP4"/>
      <c r="NQQ4"/>
      <c r="NQR4"/>
      <c r="NQS4"/>
      <c r="NQT4"/>
      <c r="NQU4"/>
      <c r="NQV4"/>
      <c r="NQW4"/>
      <c r="NQX4"/>
      <c r="NQY4"/>
      <c r="NQZ4"/>
      <c r="NRA4"/>
      <c r="NRB4"/>
      <c r="NRC4"/>
      <c r="NRD4"/>
      <c r="NRE4"/>
      <c r="NRF4"/>
      <c r="NRG4"/>
      <c r="NRH4"/>
      <c r="NRI4"/>
      <c r="NRJ4"/>
      <c r="NRK4"/>
      <c r="NRL4"/>
      <c r="NRM4"/>
      <c r="NRN4"/>
      <c r="NRO4"/>
      <c r="NRP4"/>
      <c r="NRQ4"/>
      <c r="NRR4"/>
      <c r="NRS4"/>
      <c r="NRT4"/>
      <c r="NRU4"/>
      <c r="NRV4"/>
      <c r="NRW4"/>
      <c r="NRX4"/>
      <c r="NRY4"/>
      <c r="NRZ4"/>
      <c r="NSA4"/>
      <c r="NSB4"/>
      <c r="NSC4"/>
      <c r="NSD4"/>
      <c r="NSE4"/>
      <c r="NSF4"/>
      <c r="NSG4"/>
      <c r="NSH4"/>
      <c r="NSI4"/>
      <c r="NSJ4"/>
      <c r="NSK4"/>
      <c r="NSL4"/>
      <c r="NSM4"/>
      <c r="NSN4"/>
      <c r="NSO4"/>
      <c r="NSP4"/>
      <c r="NSQ4"/>
      <c r="NSR4"/>
      <c r="NSS4"/>
      <c r="NST4"/>
      <c r="NSU4"/>
      <c r="NSV4"/>
      <c r="NSW4"/>
      <c r="NSX4"/>
      <c r="NSY4"/>
      <c r="NSZ4"/>
      <c r="NTA4"/>
      <c r="NTB4"/>
      <c r="NTC4"/>
      <c r="NTD4"/>
      <c r="NTE4"/>
      <c r="NTF4"/>
      <c r="NTG4"/>
      <c r="NTH4"/>
      <c r="NTI4"/>
      <c r="NTJ4"/>
      <c r="NTK4"/>
      <c r="NTL4"/>
      <c r="NTM4"/>
      <c r="NTN4"/>
      <c r="NTO4"/>
      <c r="NTP4"/>
      <c r="NTQ4"/>
      <c r="NTR4"/>
      <c r="NTS4"/>
      <c r="NTT4"/>
      <c r="NTU4"/>
      <c r="NTV4"/>
      <c r="NTW4"/>
      <c r="NTX4"/>
      <c r="NTY4"/>
      <c r="NTZ4"/>
      <c r="NUA4"/>
      <c r="NUB4"/>
      <c r="NUC4"/>
      <c r="NUD4"/>
      <c r="NUE4"/>
      <c r="NUF4"/>
      <c r="NUG4"/>
      <c r="NUH4"/>
      <c r="NUI4"/>
      <c r="NUJ4"/>
      <c r="NUK4"/>
      <c r="NUL4"/>
      <c r="NUM4"/>
      <c r="NUN4"/>
      <c r="NUO4"/>
      <c r="NUP4"/>
      <c r="NUQ4"/>
      <c r="NUR4"/>
      <c r="NUS4"/>
      <c r="NUT4"/>
      <c r="NUU4"/>
      <c r="NUV4"/>
      <c r="NUW4"/>
      <c r="NUX4"/>
      <c r="NUY4"/>
      <c r="NUZ4"/>
      <c r="NVA4"/>
      <c r="NVB4"/>
      <c r="NVC4"/>
      <c r="NVD4"/>
      <c r="NVE4"/>
      <c r="NVF4"/>
      <c r="NVG4"/>
      <c r="NVH4"/>
      <c r="NVI4"/>
      <c r="NVJ4"/>
      <c r="NVK4"/>
      <c r="NVL4"/>
      <c r="NVM4"/>
      <c r="NVN4"/>
      <c r="NVO4"/>
      <c r="NVP4"/>
      <c r="NVQ4"/>
      <c r="NVR4"/>
      <c r="NVS4"/>
      <c r="NVT4"/>
      <c r="NVU4"/>
      <c r="NVV4"/>
      <c r="NVW4"/>
      <c r="NVX4"/>
      <c r="NVY4"/>
      <c r="NVZ4"/>
      <c r="NWA4"/>
      <c r="NWB4"/>
      <c r="NWC4"/>
      <c r="NWD4"/>
      <c r="NWE4"/>
      <c r="NWF4"/>
      <c r="NWG4"/>
      <c r="NWH4"/>
      <c r="NWI4"/>
      <c r="NWJ4"/>
      <c r="NWK4"/>
      <c r="NWL4"/>
      <c r="NWM4"/>
      <c r="NWN4"/>
      <c r="NWO4"/>
      <c r="NWP4"/>
      <c r="NWQ4"/>
      <c r="NWR4"/>
      <c r="NWS4"/>
      <c r="NWT4"/>
      <c r="NWU4"/>
      <c r="NWV4"/>
      <c r="NWW4"/>
      <c r="NWX4"/>
      <c r="NWY4"/>
      <c r="NWZ4"/>
      <c r="NXA4"/>
      <c r="NXB4"/>
      <c r="NXC4"/>
      <c r="NXD4"/>
      <c r="NXE4"/>
      <c r="NXF4"/>
      <c r="NXG4"/>
      <c r="NXH4"/>
      <c r="NXI4"/>
      <c r="NXJ4"/>
      <c r="NXK4"/>
      <c r="NXL4"/>
      <c r="NXM4"/>
      <c r="NXN4"/>
      <c r="NXO4"/>
      <c r="NXP4"/>
      <c r="NXQ4"/>
      <c r="NXR4"/>
      <c r="NXS4"/>
      <c r="NXT4"/>
      <c r="NXU4"/>
      <c r="NXV4"/>
      <c r="NXW4"/>
      <c r="NXX4"/>
      <c r="NXY4"/>
      <c r="NXZ4"/>
      <c r="NYA4"/>
      <c r="NYB4"/>
      <c r="NYC4"/>
      <c r="NYD4"/>
      <c r="NYE4"/>
      <c r="NYF4"/>
      <c r="NYG4"/>
      <c r="NYH4"/>
      <c r="NYI4"/>
      <c r="NYJ4"/>
      <c r="NYK4"/>
      <c r="NYL4"/>
      <c r="NYM4"/>
      <c r="NYN4"/>
      <c r="NYO4"/>
      <c r="NYP4"/>
      <c r="NYQ4"/>
      <c r="NYR4"/>
      <c r="NYS4"/>
      <c r="NYT4"/>
      <c r="NYU4"/>
      <c r="NYV4"/>
      <c r="NYW4"/>
      <c r="NYX4"/>
      <c r="NYY4"/>
      <c r="NYZ4"/>
      <c r="NZA4"/>
      <c r="NZB4"/>
      <c r="NZC4"/>
      <c r="NZD4"/>
      <c r="NZE4"/>
      <c r="NZF4"/>
      <c r="NZG4"/>
      <c r="NZH4"/>
      <c r="NZI4"/>
      <c r="NZJ4"/>
      <c r="NZK4"/>
      <c r="NZL4"/>
      <c r="NZM4"/>
      <c r="NZN4"/>
      <c r="NZO4"/>
      <c r="NZP4"/>
      <c r="NZQ4"/>
      <c r="NZR4"/>
      <c r="NZS4"/>
      <c r="NZT4"/>
      <c r="NZU4"/>
      <c r="NZV4"/>
      <c r="NZW4"/>
      <c r="NZX4"/>
      <c r="NZY4"/>
      <c r="NZZ4"/>
      <c r="OAA4"/>
      <c r="OAB4"/>
      <c r="OAC4"/>
      <c r="OAD4"/>
      <c r="OAE4"/>
      <c r="OAF4"/>
      <c r="OAG4"/>
      <c r="OAH4"/>
      <c r="OAI4"/>
      <c r="OAJ4"/>
      <c r="OAK4"/>
      <c r="OAL4"/>
      <c r="OAM4"/>
      <c r="OAN4"/>
      <c r="OAO4"/>
      <c r="OAP4"/>
      <c r="OAQ4"/>
      <c r="OAR4"/>
      <c r="OAS4"/>
      <c r="OAT4"/>
      <c r="OAU4"/>
      <c r="OAV4"/>
      <c r="OAW4"/>
      <c r="OAX4"/>
      <c r="OAY4"/>
      <c r="OAZ4"/>
      <c r="OBA4"/>
      <c r="OBB4"/>
      <c r="OBC4"/>
      <c r="OBD4"/>
      <c r="OBE4"/>
      <c r="OBF4"/>
      <c r="OBG4"/>
      <c r="OBH4"/>
      <c r="OBI4"/>
      <c r="OBJ4"/>
      <c r="OBK4"/>
      <c r="OBL4"/>
      <c r="OBM4"/>
      <c r="OBN4"/>
      <c r="OBO4"/>
      <c r="OBP4"/>
      <c r="OBQ4"/>
      <c r="OBR4"/>
      <c r="OBS4"/>
      <c r="OBT4"/>
      <c r="OBU4"/>
      <c r="OBV4"/>
      <c r="OBW4"/>
      <c r="OBX4"/>
      <c r="OBY4"/>
      <c r="OBZ4"/>
      <c r="OCA4"/>
      <c r="OCB4"/>
      <c r="OCC4"/>
      <c r="OCD4"/>
      <c r="OCE4"/>
      <c r="OCF4"/>
      <c r="OCG4"/>
      <c r="OCH4"/>
      <c r="OCI4"/>
      <c r="OCJ4"/>
      <c r="OCK4"/>
      <c r="OCL4"/>
      <c r="OCM4"/>
      <c r="OCN4"/>
      <c r="OCO4"/>
      <c r="OCP4"/>
      <c r="OCQ4"/>
      <c r="OCR4"/>
      <c r="OCS4"/>
      <c r="OCT4"/>
      <c r="OCU4"/>
      <c r="OCV4"/>
      <c r="OCW4"/>
      <c r="OCX4"/>
      <c r="OCY4"/>
      <c r="OCZ4"/>
      <c r="ODA4"/>
      <c r="ODB4"/>
      <c r="ODC4"/>
      <c r="ODD4"/>
      <c r="ODE4"/>
      <c r="ODF4"/>
      <c r="ODG4"/>
      <c r="ODH4"/>
      <c r="ODI4"/>
      <c r="ODJ4"/>
      <c r="ODK4"/>
      <c r="ODL4"/>
      <c r="ODM4"/>
      <c r="ODN4"/>
      <c r="ODO4"/>
      <c r="ODP4"/>
      <c r="ODQ4"/>
      <c r="ODR4"/>
      <c r="ODS4"/>
      <c r="ODT4"/>
      <c r="ODU4"/>
      <c r="ODV4"/>
      <c r="ODW4"/>
      <c r="ODX4"/>
      <c r="ODY4"/>
      <c r="ODZ4"/>
      <c r="OEA4"/>
      <c r="OEB4"/>
      <c r="OEC4"/>
      <c r="OED4"/>
      <c r="OEE4"/>
      <c r="OEF4"/>
      <c r="OEG4"/>
      <c r="OEH4"/>
      <c r="OEI4"/>
      <c r="OEJ4"/>
      <c r="OEK4"/>
      <c r="OEL4"/>
      <c r="OEM4"/>
      <c r="OEN4"/>
      <c r="OEO4"/>
      <c r="OEP4"/>
      <c r="OEQ4"/>
      <c r="OER4"/>
      <c r="OES4"/>
      <c r="OET4"/>
      <c r="OEU4"/>
      <c r="OEV4"/>
      <c r="OEW4"/>
      <c r="OEX4"/>
      <c r="OEY4"/>
      <c r="OEZ4"/>
      <c r="OFA4"/>
      <c r="OFB4"/>
      <c r="OFC4"/>
      <c r="OFD4"/>
      <c r="OFE4"/>
      <c r="OFF4"/>
      <c r="OFG4"/>
      <c r="OFH4"/>
      <c r="OFI4"/>
      <c r="OFJ4"/>
      <c r="OFK4"/>
      <c r="OFL4"/>
      <c r="OFM4"/>
      <c r="OFN4"/>
      <c r="OFO4"/>
      <c r="OFP4"/>
      <c r="OFQ4"/>
      <c r="OFR4"/>
      <c r="OFS4"/>
      <c r="OFT4"/>
      <c r="OFU4"/>
      <c r="OFV4"/>
      <c r="OFW4"/>
      <c r="OFX4"/>
      <c r="OFY4"/>
      <c r="OFZ4"/>
      <c r="OGA4"/>
      <c r="OGB4"/>
      <c r="OGC4"/>
      <c r="OGD4"/>
      <c r="OGE4"/>
      <c r="OGF4"/>
      <c r="OGG4"/>
      <c r="OGH4"/>
      <c r="OGI4"/>
      <c r="OGJ4"/>
      <c r="OGK4"/>
      <c r="OGL4"/>
      <c r="OGM4"/>
      <c r="OGN4"/>
      <c r="OGO4"/>
      <c r="OGP4"/>
      <c r="OGQ4"/>
      <c r="OGR4"/>
      <c r="OGS4"/>
      <c r="OGT4"/>
      <c r="OGU4"/>
      <c r="OGV4"/>
      <c r="OGW4"/>
      <c r="OGX4"/>
      <c r="OGY4"/>
      <c r="OGZ4"/>
      <c r="OHA4"/>
      <c r="OHB4"/>
      <c r="OHC4"/>
      <c r="OHD4"/>
      <c r="OHE4"/>
      <c r="OHF4"/>
      <c r="OHG4"/>
      <c r="OHH4"/>
      <c r="OHI4"/>
      <c r="OHJ4"/>
      <c r="OHK4"/>
      <c r="OHL4"/>
      <c r="OHM4"/>
      <c r="OHN4"/>
      <c r="OHO4"/>
      <c r="OHP4"/>
      <c r="OHQ4"/>
      <c r="OHR4"/>
      <c r="OHS4"/>
      <c r="OHT4"/>
      <c r="OHU4"/>
      <c r="OHV4"/>
      <c r="OHW4"/>
      <c r="OHX4"/>
      <c r="OHY4"/>
      <c r="OHZ4"/>
      <c r="OIA4"/>
      <c r="OIB4"/>
      <c r="OIC4"/>
      <c r="OID4"/>
      <c r="OIE4"/>
      <c r="OIF4"/>
      <c r="OIG4"/>
      <c r="OIH4"/>
      <c r="OII4"/>
      <c r="OIJ4"/>
      <c r="OIK4"/>
      <c r="OIL4"/>
      <c r="OIM4"/>
      <c r="OIN4"/>
      <c r="OIO4"/>
      <c r="OIP4"/>
      <c r="OIQ4"/>
      <c r="OIR4"/>
      <c r="OIS4"/>
      <c r="OIT4"/>
      <c r="OIU4"/>
      <c r="OIV4"/>
      <c r="OIW4"/>
      <c r="OIX4"/>
      <c r="OIY4"/>
      <c r="OIZ4"/>
      <c r="OJA4"/>
      <c r="OJB4"/>
      <c r="OJC4"/>
      <c r="OJD4"/>
      <c r="OJE4"/>
      <c r="OJF4"/>
      <c r="OJG4"/>
      <c r="OJH4"/>
      <c r="OJI4"/>
      <c r="OJJ4"/>
      <c r="OJK4"/>
      <c r="OJL4"/>
      <c r="OJM4"/>
      <c r="OJN4"/>
      <c r="OJO4"/>
      <c r="OJP4"/>
      <c r="OJQ4"/>
      <c r="OJR4"/>
      <c r="OJS4"/>
      <c r="OJT4"/>
      <c r="OJU4"/>
      <c r="OJV4"/>
      <c r="OJW4"/>
      <c r="OJX4"/>
      <c r="OJY4"/>
      <c r="OJZ4"/>
      <c r="OKA4"/>
      <c r="OKB4"/>
      <c r="OKC4"/>
      <c r="OKD4"/>
      <c r="OKE4"/>
      <c r="OKF4"/>
      <c r="OKG4"/>
      <c r="OKH4"/>
      <c r="OKI4"/>
      <c r="OKJ4"/>
      <c r="OKK4"/>
      <c r="OKL4"/>
      <c r="OKM4"/>
      <c r="OKN4"/>
      <c r="OKO4"/>
      <c r="OKP4"/>
      <c r="OKQ4"/>
      <c r="OKR4"/>
      <c r="OKS4"/>
      <c r="OKT4"/>
      <c r="OKU4"/>
      <c r="OKV4"/>
      <c r="OKW4"/>
      <c r="OKX4"/>
      <c r="OKY4"/>
      <c r="OKZ4"/>
      <c r="OLA4"/>
      <c r="OLB4"/>
      <c r="OLC4"/>
      <c r="OLD4"/>
      <c r="OLE4"/>
      <c r="OLF4"/>
      <c r="OLG4"/>
      <c r="OLH4"/>
      <c r="OLI4"/>
      <c r="OLJ4"/>
      <c r="OLK4"/>
      <c r="OLL4"/>
      <c r="OLM4"/>
      <c r="OLN4"/>
      <c r="OLO4"/>
      <c r="OLP4"/>
      <c r="OLQ4"/>
      <c r="OLR4"/>
      <c r="OLS4"/>
      <c r="OLT4"/>
      <c r="OLU4"/>
      <c r="OLV4"/>
      <c r="OLW4"/>
      <c r="OLX4"/>
      <c r="OLY4"/>
      <c r="OLZ4"/>
      <c r="OMA4"/>
      <c r="OMB4"/>
      <c r="OMC4"/>
      <c r="OMD4"/>
      <c r="OME4"/>
      <c r="OMF4"/>
      <c r="OMG4"/>
      <c r="OMH4"/>
      <c r="OMI4"/>
      <c r="OMJ4"/>
      <c r="OMK4"/>
      <c r="OML4"/>
      <c r="OMM4"/>
      <c r="OMN4"/>
      <c r="OMO4"/>
      <c r="OMP4"/>
      <c r="OMQ4"/>
      <c r="OMR4"/>
      <c r="OMS4"/>
      <c r="OMT4"/>
      <c r="OMU4"/>
      <c r="OMV4"/>
      <c r="OMW4"/>
      <c r="OMX4"/>
      <c r="OMY4"/>
      <c r="OMZ4"/>
      <c r="ONA4"/>
      <c r="ONB4"/>
      <c r="ONC4"/>
      <c r="OND4"/>
      <c r="ONE4"/>
      <c r="ONF4"/>
      <c r="ONG4"/>
      <c r="ONH4"/>
      <c r="ONI4"/>
      <c r="ONJ4"/>
      <c r="ONK4"/>
      <c r="ONL4"/>
      <c r="ONM4"/>
      <c r="ONN4"/>
      <c r="ONO4"/>
      <c r="ONP4"/>
      <c r="ONQ4"/>
      <c r="ONR4"/>
      <c r="ONS4"/>
      <c r="ONT4"/>
      <c r="ONU4"/>
      <c r="ONV4"/>
      <c r="ONW4"/>
      <c r="ONX4"/>
      <c r="ONY4"/>
      <c r="ONZ4"/>
      <c r="OOA4"/>
      <c r="OOB4"/>
      <c r="OOC4"/>
      <c r="OOD4"/>
      <c r="OOE4"/>
      <c r="OOF4"/>
      <c r="OOG4"/>
      <c r="OOH4"/>
      <c r="OOI4"/>
      <c r="OOJ4"/>
      <c r="OOK4"/>
      <c r="OOL4"/>
      <c r="OOM4"/>
      <c r="OON4"/>
      <c r="OOO4"/>
      <c r="OOP4"/>
      <c r="OOQ4"/>
      <c r="OOR4"/>
      <c r="OOS4"/>
      <c r="OOT4"/>
      <c r="OOU4"/>
      <c r="OOV4"/>
      <c r="OOW4"/>
      <c r="OOX4"/>
      <c r="OOY4"/>
      <c r="OOZ4"/>
      <c r="OPA4"/>
      <c r="OPB4"/>
      <c r="OPC4"/>
      <c r="OPD4"/>
      <c r="OPE4"/>
      <c r="OPF4"/>
      <c r="OPG4"/>
      <c r="OPH4"/>
      <c r="OPI4"/>
      <c r="OPJ4"/>
      <c r="OPK4"/>
      <c r="OPL4"/>
      <c r="OPM4"/>
      <c r="OPN4"/>
      <c r="OPO4"/>
      <c r="OPP4"/>
      <c r="OPQ4"/>
      <c r="OPR4"/>
      <c r="OPS4"/>
      <c r="OPT4"/>
      <c r="OPU4"/>
      <c r="OPV4"/>
      <c r="OPW4"/>
      <c r="OPX4"/>
      <c r="OPY4"/>
      <c r="OPZ4"/>
      <c r="OQA4"/>
      <c r="OQB4"/>
      <c r="OQC4"/>
      <c r="OQD4"/>
      <c r="OQE4"/>
      <c r="OQF4"/>
      <c r="OQG4"/>
      <c r="OQH4"/>
      <c r="OQI4"/>
      <c r="OQJ4"/>
      <c r="OQK4"/>
      <c r="OQL4"/>
      <c r="OQM4"/>
      <c r="OQN4"/>
      <c r="OQO4"/>
      <c r="OQP4"/>
      <c r="OQQ4"/>
      <c r="OQR4"/>
      <c r="OQS4"/>
      <c r="OQT4"/>
      <c r="OQU4"/>
      <c r="OQV4"/>
      <c r="OQW4"/>
      <c r="OQX4"/>
      <c r="OQY4"/>
      <c r="OQZ4"/>
      <c r="ORA4"/>
      <c r="ORB4"/>
      <c r="ORC4"/>
      <c r="ORD4"/>
      <c r="ORE4"/>
      <c r="ORF4"/>
      <c r="ORG4"/>
      <c r="ORH4"/>
      <c r="ORI4"/>
      <c r="ORJ4"/>
      <c r="ORK4"/>
      <c r="ORL4"/>
      <c r="ORM4"/>
      <c r="ORN4"/>
      <c r="ORO4"/>
      <c r="ORP4"/>
      <c r="ORQ4"/>
      <c r="ORR4"/>
      <c r="ORS4"/>
      <c r="ORT4"/>
      <c r="ORU4"/>
      <c r="ORV4"/>
      <c r="ORW4"/>
      <c r="ORX4"/>
      <c r="ORY4"/>
      <c r="ORZ4"/>
      <c r="OSA4"/>
      <c r="OSB4"/>
      <c r="OSC4"/>
      <c r="OSD4"/>
      <c r="OSE4"/>
      <c r="OSF4"/>
      <c r="OSG4"/>
      <c r="OSH4"/>
      <c r="OSI4"/>
      <c r="OSJ4"/>
      <c r="OSK4"/>
      <c r="OSL4"/>
      <c r="OSM4"/>
      <c r="OSN4"/>
      <c r="OSO4"/>
      <c r="OSP4"/>
      <c r="OSQ4"/>
      <c r="OSR4"/>
      <c r="OSS4"/>
      <c r="OST4"/>
      <c r="OSU4"/>
      <c r="OSV4"/>
      <c r="OSW4"/>
      <c r="OSX4"/>
      <c r="OSY4"/>
      <c r="OSZ4"/>
      <c r="OTA4"/>
      <c r="OTB4"/>
      <c r="OTC4"/>
      <c r="OTD4"/>
      <c r="OTE4"/>
      <c r="OTF4"/>
      <c r="OTG4"/>
      <c r="OTH4"/>
      <c r="OTI4"/>
      <c r="OTJ4"/>
      <c r="OTK4"/>
      <c r="OTL4"/>
      <c r="OTM4"/>
      <c r="OTN4"/>
      <c r="OTO4"/>
      <c r="OTP4"/>
      <c r="OTQ4"/>
      <c r="OTR4"/>
      <c r="OTS4"/>
      <c r="OTT4"/>
      <c r="OTU4"/>
      <c r="OTV4"/>
      <c r="OTW4"/>
      <c r="OTX4"/>
      <c r="OTY4"/>
      <c r="OTZ4"/>
      <c r="OUA4"/>
      <c r="OUB4"/>
      <c r="OUC4"/>
      <c r="OUD4"/>
      <c r="OUE4"/>
      <c r="OUF4"/>
      <c r="OUG4"/>
      <c r="OUH4"/>
      <c r="OUI4"/>
      <c r="OUJ4"/>
      <c r="OUK4"/>
      <c r="OUL4"/>
      <c r="OUM4"/>
      <c r="OUN4"/>
      <c r="OUO4"/>
      <c r="OUP4"/>
      <c r="OUQ4"/>
      <c r="OUR4"/>
      <c r="OUS4"/>
      <c r="OUT4"/>
      <c r="OUU4"/>
      <c r="OUV4"/>
      <c r="OUW4"/>
      <c r="OUX4"/>
      <c r="OUY4"/>
      <c r="OUZ4"/>
      <c r="OVA4"/>
      <c r="OVB4"/>
      <c r="OVC4"/>
      <c r="OVD4"/>
      <c r="OVE4"/>
      <c r="OVF4"/>
      <c r="OVG4"/>
      <c r="OVH4"/>
      <c r="OVI4"/>
      <c r="OVJ4"/>
      <c r="OVK4"/>
      <c r="OVL4"/>
      <c r="OVM4"/>
      <c r="OVN4"/>
      <c r="OVO4"/>
      <c r="OVP4"/>
      <c r="OVQ4"/>
      <c r="OVR4"/>
      <c r="OVS4"/>
      <c r="OVT4"/>
      <c r="OVU4"/>
      <c r="OVV4"/>
      <c r="OVW4"/>
      <c r="OVX4"/>
      <c r="OVY4"/>
      <c r="OVZ4"/>
      <c r="OWA4"/>
      <c r="OWB4"/>
      <c r="OWC4"/>
      <c r="OWD4"/>
      <c r="OWE4"/>
      <c r="OWF4"/>
      <c r="OWG4"/>
      <c r="OWH4"/>
      <c r="OWI4"/>
      <c r="OWJ4"/>
      <c r="OWK4"/>
      <c r="OWL4"/>
      <c r="OWM4"/>
      <c r="OWN4"/>
      <c r="OWO4"/>
      <c r="OWP4"/>
      <c r="OWQ4"/>
      <c r="OWR4"/>
      <c r="OWS4"/>
      <c r="OWT4"/>
      <c r="OWU4"/>
      <c r="OWV4"/>
      <c r="OWW4"/>
      <c r="OWX4"/>
      <c r="OWY4"/>
      <c r="OWZ4"/>
      <c r="OXA4"/>
      <c r="OXB4"/>
      <c r="OXC4"/>
      <c r="OXD4"/>
      <c r="OXE4"/>
      <c r="OXF4"/>
      <c r="OXG4"/>
      <c r="OXH4"/>
      <c r="OXI4"/>
      <c r="OXJ4"/>
      <c r="OXK4"/>
      <c r="OXL4"/>
      <c r="OXM4"/>
      <c r="OXN4"/>
      <c r="OXO4"/>
      <c r="OXP4"/>
      <c r="OXQ4"/>
      <c r="OXR4"/>
      <c r="OXS4"/>
      <c r="OXT4"/>
      <c r="OXU4"/>
      <c r="OXV4"/>
      <c r="OXW4"/>
      <c r="OXX4"/>
      <c r="OXY4"/>
      <c r="OXZ4"/>
      <c r="OYA4"/>
      <c r="OYB4"/>
      <c r="OYC4"/>
      <c r="OYD4"/>
      <c r="OYE4"/>
      <c r="OYF4"/>
      <c r="OYG4"/>
      <c r="OYH4"/>
      <c r="OYI4"/>
      <c r="OYJ4"/>
      <c r="OYK4"/>
      <c r="OYL4"/>
      <c r="OYM4"/>
      <c r="OYN4"/>
      <c r="OYO4"/>
      <c r="OYP4"/>
      <c r="OYQ4"/>
      <c r="OYR4"/>
      <c r="OYS4"/>
      <c r="OYT4"/>
      <c r="OYU4"/>
      <c r="OYV4"/>
      <c r="OYW4"/>
      <c r="OYX4"/>
      <c r="OYY4"/>
      <c r="OYZ4"/>
      <c r="OZA4"/>
      <c r="OZB4"/>
      <c r="OZC4"/>
      <c r="OZD4"/>
      <c r="OZE4"/>
      <c r="OZF4"/>
      <c r="OZG4"/>
      <c r="OZH4"/>
      <c r="OZI4"/>
      <c r="OZJ4"/>
      <c r="OZK4"/>
      <c r="OZL4"/>
      <c r="OZM4"/>
      <c r="OZN4"/>
      <c r="OZO4"/>
      <c r="OZP4"/>
      <c r="OZQ4"/>
      <c r="OZR4"/>
      <c r="OZS4"/>
      <c r="OZT4"/>
      <c r="OZU4"/>
      <c r="OZV4"/>
      <c r="OZW4"/>
      <c r="OZX4"/>
      <c r="OZY4"/>
      <c r="OZZ4"/>
      <c r="PAA4"/>
      <c r="PAB4"/>
      <c r="PAC4"/>
      <c r="PAD4"/>
      <c r="PAE4"/>
      <c r="PAF4"/>
      <c r="PAG4"/>
      <c r="PAH4"/>
      <c r="PAI4"/>
      <c r="PAJ4"/>
      <c r="PAK4"/>
      <c r="PAL4"/>
      <c r="PAM4"/>
      <c r="PAN4"/>
      <c r="PAO4"/>
      <c r="PAP4"/>
      <c r="PAQ4"/>
      <c r="PAR4"/>
      <c r="PAS4"/>
      <c r="PAT4"/>
      <c r="PAU4"/>
      <c r="PAV4"/>
      <c r="PAW4"/>
      <c r="PAX4"/>
      <c r="PAY4"/>
      <c r="PAZ4"/>
      <c r="PBA4"/>
      <c r="PBB4"/>
      <c r="PBC4"/>
      <c r="PBD4"/>
      <c r="PBE4"/>
      <c r="PBF4"/>
      <c r="PBG4"/>
      <c r="PBH4"/>
      <c r="PBI4"/>
      <c r="PBJ4"/>
      <c r="PBK4"/>
      <c r="PBL4"/>
      <c r="PBM4"/>
      <c r="PBN4"/>
      <c r="PBO4"/>
      <c r="PBP4"/>
      <c r="PBQ4"/>
      <c r="PBR4"/>
      <c r="PBS4"/>
      <c r="PBT4"/>
      <c r="PBU4"/>
      <c r="PBV4"/>
      <c r="PBW4"/>
      <c r="PBX4"/>
      <c r="PBY4"/>
      <c r="PBZ4"/>
      <c r="PCA4"/>
      <c r="PCB4"/>
      <c r="PCC4"/>
      <c r="PCD4"/>
      <c r="PCE4"/>
      <c r="PCF4"/>
      <c r="PCG4"/>
      <c r="PCH4"/>
      <c r="PCI4"/>
      <c r="PCJ4"/>
      <c r="PCK4"/>
      <c r="PCL4"/>
      <c r="PCM4"/>
      <c r="PCN4"/>
      <c r="PCO4"/>
      <c r="PCP4"/>
      <c r="PCQ4"/>
      <c r="PCR4"/>
      <c r="PCS4"/>
      <c r="PCT4"/>
      <c r="PCU4"/>
      <c r="PCV4"/>
      <c r="PCW4"/>
      <c r="PCX4"/>
      <c r="PCY4"/>
      <c r="PCZ4"/>
      <c r="PDA4"/>
      <c r="PDB4"/>
      <c r="PDC4"/>
      <c r="PDD4"/>
      <c r="PDE4"/>
      <c r="PDF4"/>
      <c r="PDG4"/>
      <c r="PDH4"/>
      <c r="PDI4"/>
      <c r="PDJ4"/>
      <c r="PDK4"/>
      <c r="PDL4"/>
      <c r="PDM4"/>
      <c r="PDN4"/>
      <c r="PDO4"/>
      <c r="PDP4"/>
      <c r="PDQ4"/>
      <c r="PDR4"/>
      <c r="PDS4"/>
      <c r="PDT4"/>
      <c r="PDU4"/>
      <c r="PDV4"/>
      <c r="PDW4"/>
      <c r="PDX4"/>
      <c r="PDY4"/>
      <c r="PDZ4"/>
      <c r="PEA4"/>
      <c r="PEB4"/>
      <c r="PEC4"/>
      <c r="PED4"/>
      <c r="PEE4"/>
      <c r="PEF4"/>
      <c r="PEG4"/>
      <c r="PEH4"/>
      <c r="PEI4"/>
      <c r="PEJ4"/>
      <c r="PEK4"/>
      <c r="PEL4"/>
      <c r="PEM4"/>
      <c r="PEN4"/>
      <c r="PEO4"/>
      <c r="PEP4"/>
      <c r="PEQ4"/>
      <c r="PER4"/>
      <c r="PES4"/>
      <c r="PET4"/>
      <c r="PEU4"/>
      <c r="PEV4"/>
      <c r="PEW4"/>
      <c r="PEX4"/>
      <c r="PEY4"/>
      <c r="PEZ4"/>
      <c r="PFA4"/>
      <c r="PFB4"/>
      <c r="PFC4"/>
      <c r="PFD4"/>
      <c r="PFE4"/>
      <c r="PFF4"/>
      <c r="PFG4"/>
      <c r="PFH4"/>
      <c r="PFI4"/>
      <c r="PFJ4"/>
      <c r="PFK4"/>
      <c r="PFL4"/>
      <c r="PFM4"/>
      <c r="PFN4"/>
      <c r="PFO4"/>
      <c r="PFP4"/>
      <c r="PFQ4"/>
      <c r="PFR4"/>
      <c r="PFS4"/>
      <c r="PFT4"/>
      <c r="PFU4"/>
      <c r="PFV4"/>
      <c r="PFW4"/>
      <c r="PFX4"/>
      <c r="PFY4"/>
      <c r="PFZ4"/>
      <c r="PGA4"/>
      <c r="PGB4"/>
      <c r="PGC4"/>
      <c r="PGD4"/>
      <c r="PGE4"/>
      <c r="PGF4"/>
      <c r="PGG4"/>
      <c r="PGH4"/>
      <c r="PGI4"/>
      <c r="PGJ4"/>
      <c r="PGK4"/>
      <c r="PGL4"/>
      <c r="PGM4"/>
      <c r="PGN4"/>
      <c r="PGO4"/>
      <c r="PGP4"/>
      <c r="PGQ4"/>
      <c r="PGR4"/>
      <c r="PGS4"/>
      <c r="PGT4"/>
      <c r="PGU4"/>
      <c r="PGV4"/>
      <c r="PGW4"/>
      <c r="PGX4"/>
      <c r="PGY4"/>
      <c r="PGZ4"/>
      <c r="PHA4"/>
      <c r="PHB4"/>
      <c r="PHC4"/>
      <c r="PHD4"/>
      <c r="PHE4"/>
      <c r="PHF4"/>
      <c r="PHG4"/>
      <c r="PHH4"/>
      <c r="PHI4"/>
      <c r="PHJ4"/>
      <c r="PHK4"/>
      <c r="PHL4"/>
      <c r="PHM4"/>
      <c r="PHN4"/>
      <c r="PHO4"/>
      <c r="PHP4"/>
      <c r="PHQ4"/>
      <c r="PHR4"/>
      <c r="PHS4"/>
      <c r="PHT4"/>
      <c r="PHU4"/>
      <c r="PHV4"/>
      <c r="PHW4"/>
      <c r="PHX4"/>
      <c r="PHY4"/>
      <c r="PHZ4"/>
      <c r="PIA4"/>
      <c r="PIB4"/>
      <c r="PIC4"/>
      <c r="PID4"/>
      <c r="PIE4"/>
      <c r="PIF4"/>
      <c r="PIG4"/>
      <c r="PIH4"/>
      <c r="PII4"/>
      <c r="PIJ4"/>
      <c r="PIK4"/>
      <c r="PIL4"/>
      <c r="PIM4"/>
      <c r="PIN4"/>
      <c r="PIO4"/>
      <c r="PIP4"/>
      <c r="PIQ4"/>
      <c r="PIR4"/>
      <c r="PIS4"/>
      <c r="PIT4"/>
      <c r="PIU4"/>
      <c r="PIV4"/>
      <c r="PIW4"/>
      <c r="PIX4"/>
      <c r="PIY4"/>
      <c r="PIZ4"/>
      <c r="PJA4"/>
      <c r="PJB4"/>
      <c r="PJC4"/>
      <c r="PJD4"/>
      <c r="PJE4"/>
      <c r="PJF4"/>
      <c r="PJG4"/>
      <c r="PJH4"/>
      <c r="PJI4"/>
      <c r="PJJ4"/>
      <c r="PJK4"/>
      <c r="PJL4"/>
      <c r="PJM4"/>
      <c r="PJN4"/>
      <c r="PJO4"/>
      <c r="PJP4"/>
      <c r="PJQ4"/>
      <c r="PJR4"/>
      <c r="PJS4"/>
      <c r="PJT4"/>
      <c r="PJU4"/>
      <c r="PJV4"/>
      <c r="PJW4"/>
      <c r="PJX4"/>
      <c r="PJY4"/>
      <c r="PJZ4"/>
      <c r="PKA4"/>
      <c r="PKB4"/>
      <c r="PKC4"/>
      <c r="PKD4"/>
      <c r="PKE4"/>
      <c r="PKF4"/>
      <c r="PKG4"/>
      <c r="PKH4"/>
      <c r="PKI4"/>
      <c r="PKJ4"/>
      <c r="PKK4"/>
      <c r="PKL4"/>
      <c r="PKM4"/>
      <c r="PKN4"/>
      <c r="PKO4"/>
      <c r="PKP4"/>
      <c r="PKQ4"/>
      <c r="PKR4"/>
      <c r="PKS4"/>
      <c r="PKT4"/>
      <c r="PKU4"/>
      <c r="PKV4"/>
      <c r="PKW4"/>
      <c r="PKX4"/>
      <c r="PKY4"/>
      <c r="PKZ4"/>
      <c r="PLA4"/>
      <c r="PLB4"/>
      <c r="PLC4"/>
      <c r="PLD4"/>
      <c r="PLE4"/>
      <c r="PLF4"/>
      <c r="PLG4"/>
      <c r="PLH4"/>
      <c r="PLI4"/>
      <c r="PLJ4"/>
      <c r="PLK4"/>
      <c r="PLL4"/>
      <c r="PLM4"/>
      <c r="PLN4"/>
      <c r="PLO4"/>
      <c r="PLP4"/>
      <c r="PLQ4"/>
      <c r="PLR4"/>
      <c r="PLS4"/>
      <c r="PLT4"/>
      <c r="PLU4"/>
      <c r="PLV4"/>
      <c r="PLW4"/>
      <c r="PLX4"/>
      <c r="PLY4"/>
      <c r="PLZ4"/>
      <c r="PMA4"/>
      <c r="PMB4"/>
      <c r="PMC4"/>
      <c r="PMD4"/>
      <c r="PME4"/>
      <c r="PMF4"/>
      <c r="PMG4"/>
      <c r="PMH4"/>
      <c r="PMI4"/>
      <c r="PMJ4"/>
      <c r="PMK4"/>
      <c r="PML4"/>
      <c r="PMM4"/>
      <c r="PMN4"/>
      <c r="PMO4"/>
      <c r="PMP4"/>
      <c r="PMQ4"/>
      <c r="PMR4"/>
      <c r="PMS4"/>
      <c r="PMT4"/>
      <c r="PMU4"/>
      <c r="PMV4"/>
      <c r="PMW4"/>
      <c r="PMX4"/>
      <c r="PMY4"/>
      <c r="PMZ4"/>
      <c r="PNA4"/>
      <c r="PNB4"/>
      <c r="PNC4"/>
      <c r="PND4"/>
      <c r="PNE4"/>
      <c r="PNF4"/>
      <c r="PNG4"/>
      <c r="PNH4"/>
      <c r="PNI4"/>
      <c r="PNJ4"/>
      <c r="PNK4"/>
      <c r="PNL4"/>
      <c r="PNM4"/>
      <c r="PNN4"/>
      <c r="PNO4"/>
      <c r="PNP4"/>
      <c r="PNQ4"/>
      <c r="PNR4"/>
      <c r="PNS4"/>
      <c r="PNT4"/>
      <c r="PNU4"/>
      <c r="PNV4"/>
      <c r="PNW4"/>
      <c r="PNX4"/>
      <c r="PNY4"/>
      <c r="PNZ4"/>
      <c r="POA4"/>
      <c r="POB4"/>
      <c r="POC4"/>
      <c r="POD4"/>
      <c r="POE4"/>
      <c r="POF4"/>
      <c r="POG4"/>
      <c r="POH4"/>
      <c r="POI4"/>
      <c r="POJ4"/>
      <c r="POK4"/>
      <c r="POL4"/>
      <c r="POM4"/>
      <c r="PON4"/>
      <c r="POO4"/>
      <c r="POP4"/>
      <c r="POQ4"/>
      <c r="POR4"/>
      <c r="POS4"/>
      <c r="POT4"/>
      <c r="POU4"/>
      <c r="POV4"/>
      <c r="POW4"/>
      <c r="POX4"/>
      <c r="POY4"/>
      <c r="POZ4"/>
      <c r="PPA4"/>
      <c r="PPB4"/>
      <c r="PPC4"/>
      <c r="PPD4"/>
      <c r="PPE4"/>
      <c r="PPF4"/>
      <c r="PPG4"/>
      <c r="PPH4"/>
      <c r="PPI4"/>
      <c r="PPJ4"/>
      <c r="PPK4"/>
      <c r="PPL4"/>
      <c r="PPM4"/>
      <c r="PPN4"/>
      <c r="PPO4"/>
      <c r="PPP4"/>
      <c r="PPQ4"/>
      <c r="PPR4"/>
      <c r="PPS4"/>
      <c r="PPT4"/>
      <c r="PPU4"/>
      <c r="PPV4"/>
      <c r="PPW4"/>
      <c r="PPX4"/>
      <c r="PPY4"/>
      <c r="PPZ4"/>
      <c r="PQA4"/>
      <c r="PQB4"/>
      <c r="PQC4"/>
      <c r="PQD4"/>
      <c r="PQE4"/>
      <c r="PQF4"/>
      <c r="PQG4"/>
      <c r="PQH4"/>
      <c r="PQI4"/>
      <c r="PQJ4"/>
      <c r="PQK4"/>
      <c r="PQL4"/>
      <c r="PQM4"/>
      <c r="PQN4"/>
      <c r="PQO4"/>
      <c r="PQP4"/>
      <c r="PQQ4"/>
      <c r="PQR4"/>
      <c r="PQS4"/>
      <c r="PQT4"/>
      <c r="PQU4"/>
      <c r="PQV4"/>
      <c r="PQW4"/>
      <c r="PQX4"/>
      <c r="PQY4"/>
      <c r="PQZ4"/>
      <c r="PRA4"/>
      <c r="PRB4"/>
      <c r="PRC4"/>
      <c r="PRD4"/>
      <c r="PRE4"/>
      <c r="PRF4"/>
      <c r="PRG4"/>
      <c r="PRH4"/>
      <c r="PRI4"/>
      <c r="PRJ4"/>
      <c r="PRK4"/>
      <c r="PRL4"/>
      <c r="PRM4"/>
      <c r="PRN4"/>
      <c r="PRO4"/>
      <c r="PRP4"/>
      <c r="PRQ4"/>
      <c r="PRR4"/>
      <c r="PRS4"/>
      <c r="PRT4"/>
      <c r="PRU4"/>
      <c r="PRV4"/>
      <c r="PRW4"/>
      <c r="PRX4"/>
      <c r="PRY4"/>
      <c r="PRZ4"/>
      <c r="PSA4"/>
      <c r="PSB4"/>
      <c r="PSC4"/>
      <c r="PSD4"/>
      <c r="PSE4"/>
      <c r="PSF4"/>
      <c r="PSG4"/>
      <c r="PSH4"/>
      <c r="PSI4"/>
      <c r="PSJ4"/>
      <c r="PSK4"/>
      <c r="PSL4"/>
      <c r="PSM4"/>
      <c r="PSN4"/>
      <c r="PSO4"/>
      <c r="PSP4"/>
      <c r="PSQ4"/>
      <c r="PSR4"/>
      <c r="PSS4"/>
      <c r="PST4"/>
      <c r="PSU4"/>
      <c r="PSV4"/>
      <c r="PSW4"/>
      <c r="PSX4"/>
      <c r="PSY4"/>
      <c r="PSZ4"/>
      <c r="PTA4"/>
      <c r="PTB4"/>
      <c r="PTC4"/>
      <c r="PTD4"/>
      <c r="PTE4"/>
      <c r="PTF4"/>
      <c r="PTG4"/>
      <c r="PTH4"/>
      <c r="PTI4"/>
      <c r="PTJ4"/>
      <c r="PTK4"/>
      <c r="PTL4"/>
      <c r="PTM4"/>
      <c r="PTN4"/>
      <c r="PTO4"/>
      <c r="PTP4"/>
      <c r="PTQ4"/>
      <c r="PTR4"/>
      <c r="PTS4"/>
      <c r="PTT4"/>
      <c r="PTU4"/>
      <c r="PTV4"/>
      <c r="PTW4"/>
      <c r="PTX4"/>
      <c r="PTY4"/>
      <c r="PTZ4"/>
      <c r="PUA4"/>
      <c r="PUB4"/>
      <c r="PUC4"/>
      <c r="PUD4"/>
      <c r="PUE4"/>
      <c r="PUF4"/>
      <c r="PUG4"/>
      <c r="PUH4"/>
      <c r="PUI4"/>
      <c r="PUJ4"/>
      <c r="PUK4"/>
      <c r="PUL4"/>
      <c r="PUM4"/>
      <c r="PUN4"/>
      <c r="PUO4"/>
      <c r="PUP4"/>
      <c r="PUQ4"/>
      <c r="PUR4"/>
      <c r="PUS4"/>
      <c r="PUT4"/>
      <c r="PUU4"/>
      <c r="PUV4"/>
      <c r="PUW4"/>
      <c r="PUX4"/>
      <c r="PUY4"/>
      <c r="PUZ4"/>
      <c r="PVA4"/>
      <c r="PVB4"/>
      <c r="PVC4"/>
      <c r="PVD4"/>
      <c r="PVE4"/>
      <c r="PVF4"/>
      <c r="PVG4"/>
      <c r="PVH4"/>
      <c r="PVI4"/>
      <c r="PVJ4"/>
      <c r="PVK4"/>
      <c r="PVL4"/>
      <c r="PVM4"/>
      <c r="PVN4"/>
      <c r="PVO4"/>
      <c r="PVP4"/>
      <c r="PVQ4"/>
      <c r="PVR4"/>
      <c r="PVS4"/>
      <c r="PVT4"/>
      <c r="PVU4"/>
      <c r="PVV4"/>
      <c r="PVW4"/>
      <c r="PVX4"/>
      <c r="PVY4"/>
      <c r="PVZ4"/>
      <c r="PWA4"/>
      <c r="PWB4"/>
      <c r="PWC4"/>
      <c r="PWD4"/>
      <c r="PWE4"/>
      <c r="PWF4"/>
      <c r="PWG4"/>
      <c r="PWH4"/>
      <c r="PWI4"/>
      <c r="PWJ4"/>
      <c r="PWK4"/>
      <c r="PWL4"/>
      <c r="PWM4"/>
      <c r="PWN4"/>
      <c r="PWO4"/>
      <c r="PWP4"/>
      <c r="PWQ4"/>
      <c r="PWR4"/>
      <c r="PWS4"/>
      <c r="PWT4"/>
      <c r="PWU4"/>
      <c r="PWV4"/>
      <c r="PWW4"/>
      <c r="PWX4"/>
      <c r="PWY4"/>
      <c r="PWZ4"/>
      <c r="PXA4"/>
      <c r="PXB4"/>
      <c r="PXC4"/>
      <c r="PXD4"/>
      <c r="PXE4"/>
      <c r="PXF4"/>
      <c r="PXG4"/>
      <c r="PXH4"/>
      <c r="PXI4"/>
      <c r="PXJ4"/>
      <c r="PXK4"/>
      <c r="PXL4"/>
      <c r="PXM4"/>
      <c r="PXN4"/>
      <c r="PXO4"/>
      <c r="PXP4"/>
      <c r="PXQ4"/>
      <c r="PXR4"/>
      <c r="PXS4"/>
      <c r="PXT4"/>
      <c r="PXU4"/>
      <c r="PXV4"/>
      <c r="PXW4"/>
      <c r="PXX4"/>
      <c r="PXY4"/>
      <c r="PXZ4"/>
      <c r="PYA4"/>
      <c r="PYB4"/>
      <c r="PYC4"/>
      <c r="PYD4"/>
      <c r="PYE4"/>
      <c r="PYF4"/>
      <c r="PYG4"/>
      <c r="PYH4"/>
      <c r="PYI4"/>
      <c r="PYJ4"/>
      <c r="PYK4"/>
      <c r="PYL4"/>
      <c r="PYM4"/>
      <c r="PYN4"/>
      <c r="PYO4"/>
      <c r="PYP4"/>
      <c r="PYQ4"/>
      <c r="PYR4"/>
      <c r="PYS4"/>
      <c r="PYT4"/>
      <c r="PYU4"/>
      <c r="PYV4"/>
      <c r="PYW4"/>
      <c r="PYX4"/>
      <c r="PYY4"/>
      <c r="PYZ4"/>
      <c r="PZA4"/>
      <c r="PZB4"/>
      <c r="PZC4"/>
      <c r="PZD4"/>
      <c r="PZE4"/>
      <c r="PZF4"/>
      <c r="PZG4"/>
      <c r="PZH4"/>
      <c r="PZI4"/>
      <c r="PZJ4"/>
      <c r="PZK4"/>
      <c r="PZL4"/>
      <c r="PZM4"/>
      <c r="PZN4"/>
      <c r="PZO4"/>
      <c r="PZP4"/>
      <c r="PZQ4"/>
      <c r="PZR4"/>
      <c r="PZS4"/>
      <c r="PZT4"/>
      <c r="PZU4"/>
      <c r="PZV4"/>
      <c r="PZW4"/>
      <c r="PZX4"/>
      <c r="PZY4"/>
      <c r="PZZ4"/>
      <c r="QAA4"/>
      <c r="QAB4"/>
      <c r="QAC4"/>
      <c r="QAD4"/>
      <c r="QAE4"/>
      <c r="QAF4"/>
      <c r="QAG4"/>
      <c r="QAH4"/>
      <c r="QAI4"/>
      <c r="QAJ4"/>
      <c r="QAK4"/>
      <c r="QAL4"/>
      <c r="QAM4"/>
      <c r="QAN4"/>
      <c r="QAO4"/>
      <c r="QAP4"/>
      <c r="QAQ4"/>
      <c r="QAR4"/>
      <c r="QAS4"/>
      <c r="QAT4"/>
      <c r="QAU4"/>
      <c r="QAV4"/>
      <c r="QAW4"/>
      <c r="QAX4"/>
      <c r="QAY4"/>
      <c r="QAZ4"/>
      <c r="QBA4"/>
      <c r="QBB4"/>
      <c r="QBC4"/>
      <c r="QBD4"/>
      <c r="QBE4"/>
      <c r="QBF4"/>
      <c r="QBG4"/>
      <c r="QBH4"/>
      <c r="QBI4"/>
      <c r="QBJ4"/>
      <c r="QBK4"/>
      <c r="QBL4"/>
      <c r="QBM4"/>
      <c r="QBN4"/>
      <c r="QBO4"/>
      <c r="QBP4"/>
      <c r="QBQ4"/>
      <c r="QBR4"/>
      <c r="QBS4"/>
      <c r="QBT4"/>
      <c r="QBU4"/>
      <c r="QBV4"/>
      <c r="QBW4"/>
      <c r="QBX4"/>
      <c r="QBY4"/>
      <c r="QBZ4"/>
      <c r="QCA4"/>
      <c r="QCB4"/>
      <c r="QCC4"/>
      <c r="QCD4"/>
      <c r="QCE4"/>
      <c r="QCF4"/>
      <c r="QCG4"/>
      <c r="QCH4"/>
      <c r="QCI4"/>
      <c r="QCJ4"/>
      <c r="QCK4"/>
      <c r="QCL4"/>
      <c r="QCM4"/>
      <c r="QCN4"/>
      <c r="QCO4"/>
      <c r="QCP4"/>
      <c r="QCQ4"/>
      <c r="QCR4"/>
      <c r="QCS4"/>
      <c r="QCT4"/>
      <c r="QCU4"/>
      <c r="QCV4"/>
      <c r="QCW4"/>
      <c r="QCX4"/>
      <c r="QCY4"/>
      <c r="QCZ4"/>
      <c r="QDA4"/>
      <c r="QDB4"/>
      <c r="QDC4"/>
      <c r="QDD4"/>
      <c r="QDE4"/>
      <c r="QDF4"/>
      <c r="QDG4"/>
      <c r="QDH4"/>
      <c r="QDI4"/>
      <c r="QDJ4"/>
      <c r="QDK4"/>
      <c r="QDL4"/>
      <c r="QDM4"/>
      <c r="QDN4"/>
      <c r="QDO4"/>
      <c r="QDP4"/>
      <c r="QDQ4"/>
      <c r="QDR4"/>
      <c r="QDS4"/>
      <c r="QDT4"/>
      <c r="QDU4"/>
      <c r="QDV4"/>
      <c r="QDW4"/>
      <c r="QDX4"/>
      <c r="QDY4"/>
      <c r="QDZ4"/>
      <c r="QEA4"/>
      <c r="QEB4"/>
      <c r="QEC4"/>
      <c r="QED4"/>
      <c r="QEE4"/>
      <c r="QEF4"/>
      <c r="QEG4"/>
      <c r="QEH4"/>
      <c r="QEI4"/>
      <c r="QEJ4"/>
      <c r="QEK4"/>
      <c r="QEL4"/>
      <c r="QEM4"/>
      <c r="QEN4"/>
      <c r="QEO4"/>
      <c r="QEP4"/>
      <c r="QEQ4"/>
      <c r="QER4"/>
      <c r="QES4"/>
      <c r="QET4"/>
      <c r="QEU4"/>
      <c r="QEV4"/>
      <c r="QEW4"/>
      <c r="QEX4"/>
      <c r="QEY4"/>
      <c r="QEZ4"/>
      <c r="QFA4"/>
      <c r="QFB4"/>
      <c r="QFC4"/>
      <c r="QFD4"/>
      <c r="QFE4"/>
      <c r="QFF4"/>
      <c r="QFG4"/>
      <c r="QFH4"/>
      <c r="QFI4"/>
      <c r="QFJ4"/>
      <c r="QFK4"/>
      <c r="QFL4"/>
      <c r="QFM4"/>
      <c r="QFN4"/>
      <c r="QFO4"/>
      <c r="QFP4"/>
      <c r="QFQ4"/>
      <c r="QFR4"/>
      <c r="QFS4"/>
      <c r="QFT4"/>
      <c r="QFU4"/>
      <c r="QFV4"/>
      <c r="QFW4"/>
      <c r="QFX4"/>
      <c r="QFY4"/>
      <c r="QFZ4"/>
      <c r="QGA4"/>
      <c r="QGB4"/>
      <c r="QGC4"/>
      <c r="QGD4"/>
      <c r="QGE4"/>
      <c r="QGF4"/>
      <c r="QGG4"/>
      <c r="QGH4"/>
      <c r="QGI4"/>
      <c r="QGJ4"/>
      <c r="QGK4"/>
      <c r="QGL4"/>
      <c r="QGM4"/>
      <c r="QGN4"/>
      <c r="QGO4"/>
      <c r="QGP4"/>
      <c r="QGQ4"/>
      <c r="QGR4"/>
      <c r="QGS4"/>
      <c r="QGT4"/>
      <c r="QGU4"/>
      <c r="QGV4"/>
      <c r="QGW4"/>
      <c r="QGX4"/>
      <c r="QGY4"/>
      <c r="QGZ4"/>
      <c r="QHA4"/>
      <c r="QHB4"/>
      <c r="QHC4"/>
      <c r="QHD4"/>
      <c r="QHE4"/>
      <c r="QHF4"/>
      <c r="QHG4"/>
      <c r="QHH4"/>
      <c r="QHI4"/>
      <c r="QHJ4"/>
      <c r="QHK4"/>
      <c r="QHL4"/>
      <c r="QHM4"/>
      <c r="QHN4"/>
      <c r="QHO4"/>
      <c r="QHP4"/>
      <c r="QHQ4"/>
      <c r="QHR4"/>
      <c r="QHS4"/>
      <c r="QHT4"/>
      <c r="QHU4"/>
      <c r="QHV4"/>
      <c r="QHW4"/>
      <c r="QHX4"/>
      <c r="QHY4"/>
      <c r="QHZ4"/>
      <c r="QIA4"/>
      <c r="QIB4"/>
      <c r="QIC4"/>
      <c r="QID4"/>
      <c r="QIE4"/>
      <c r="QIF4"/>
      <c r="QIG4"/>
      <c r="QIH4"/>
      <c r="QII4"/>
      <c r="QIJ4"/>
      <c r="QIK4"/>
      <c r="QIL4"/>
      <c r="QIM4"/>
      <c r="QIN4"/>
      <c r="QIO4"/>
      <c r="QIP4"/>
      <c r="QIQ4"/>
      <c r="QIR4"/>
      <c r="QIS4"/>
      <c r="QIT4"/>
      <c r="QIU4"/>
      <c r="QIV4"/>
      <c r="QIW4"/>
      <c r="QIX4"/>
      <c r="QIY4"/>
      <c r="QIZ4"/>
      <c r="QJA4"/>
      <c r="QJB4"/>
      <c r="QJC4"/>
      <c r="QJD4"/>
      <c r="QJE4"/>
      <c r="QJF4"/>
      <c r="QJG4"/>
      <c r="QJH4"/>
      <c r="QJI4"/>
      <c r="QJJ4"/>
      <c r="QJK4"/>
      <c r="QJL4"/>
      <c r="QJM4"/>
      <c r="QJN4"/>
      <c r="QJO4"/>
      <c r="QJP4"/>
      <c r="QJQ4"/>
      <c r="QJR4"/>
      <c r="QJS4"/>
      <c r="QJT4"/>
      <c r="QJU4"/>
      <c r="QJV4"/>
      <c r="QJW4"/>
      <c r="QJX4"/>
      <c r="QJY4"/>
      <c r="QJZ4"/>
      <c r="QKA4"/>
      <c r="QKB4"/>
      <c r="QKC4"/>
      <c r="QKD4"/>
      <c r="QKE4"/>
      <c r="QKF4"/>
      <c r="QKG4"/>
      <c r="QKH4"/>
      <c r="QKI4"/>
      <c r="QKJ4"/>
      <c r="QKK4"/>
      <c r="QKL4"/>
      <c r="QKM4"/>
      <c r="QKN4"/>
      <c r="QKO4"/>
      <c r="QKP4"/>
      <c r="QKQ4"/>
      <c r="QKR4"/>
      <c r="QKS4"/>
      <c r="QKT4"/>
      <c r="QKU4"/>
      <c r="QKV4"/>
      <c r="QKW4"/>
      <c r="QKX4"/>
      <c r="QKY4"/>
      <c r="QKZ4"/>
      <c r="QLA4"/>
      <c r="QLB4"/>
      <c r="QLC4"/>
      <c r="QLD4"/>
      <c r="QLE4"/>
      <c r="QLF4"/>
      <c r="QLG4"/>
      <c r="QLH4"/>
      <c r="QLI4"/>
      <c r="QLJ4"/>
      <c r="QLK4"/>
      <c r="QLL4"/>
      <c r="QLM4"/>
      <c r="QLN4"/>
      <c r="QLO4"/>
      <c r="QLP4"/>
      <c r="QLQ4"/>
      <c r="QLR4"/>
      <c r="QLS4"/>
      <c r="QLT4"/>
      <c r="QLU4"/>
      <c r="QLV4"/>
      <c r="QLW4"/>
      <c r="QLX4"/>
      <c r="QLY4"/>
      <c r="QLZ4"/>
      <c r="QMA4"/>
      <c r="QMB4"/>
      <c r="QMC4"/>
      <c r="QMD4"/>
      <c r="QME4"/>
      <c r="QMF4"/>
      <c r="QMG4"/>
      <c r="QMH4"/>
      <c r="QMI4"/>
      <c r="QMJ4"/>
      <c r="QMK4"/>
      <c r="QML4"/>
      <c r="QMM4"/>
      <c r="QMN4"/>
      <c r="QMO4"/>
      <c r="QMP4"/>
      <c r="QMQ4"/>
      <c r="QMR4"/>
      <c r="QMS4"/>
      <c r="QMT4"/>
      <c r="QMU4"/>
      <c r="QMV4"/>
      <c r="QMW4"/>
      <c r="QMX4"/>
      <c r="QMY4"/>
      <c r="QMZ4"/>
      <c r="QNA4"/>
      <c r="QNB4"/>
      <c r="QNC4"/>
      <c r="QND4"/>
      <c r="QNE4"/>
      <c r="QNF4"/>
      <c r="QNG4"/>
      <c r="QNH4"/>
      <c r="QNI4"/>
      <c r="QNJ4"/>
      <c r="QNK4"/>
      <c r="QNL4"/>
      <c r="QNM4"/>
      <c r="QNN4"/>
      <c r="QNO4"/>
      <c r="QNP4"/>
      <c r="QNQ4"/>
      <c r="QNR4"/>
      <c r="QNS4"/>
      <c r="QNT4"/>
      <c r="QNU4"/>
      <c r="QNV4"/>
      <c r="QNW4"/>
      <c r="QNX4"/>
      <c r="QNY4"/>
      <c r="QNZ4"/>
      <c r="QOA4"/>
      <c r="QOB4"/>
      <c r="QOC4"/>
      <c r="QOD4"/>
      <c r="QOE4"/>
      <c r="QOF4"/>
      <c r="QOG4"/>
      <c r="QOH4"/>
      <c r="QOI4"/>
      <c r="QOJ4"/>
      <c r="QOK4"/>
      <c r="QOL4"/>
      <c r="QOM4"/>
      <c r="QON4"/>
      <c r="QOO4"/>
      <c r="QOP4"/>
      <c r="QOQ4"/>
      <c r="QOR4"/>
      <c r="QOS4"/>
      <c r="QOT4"/>
      <c r="QOU4"/>
      <c r="QOV4"/>
      <c r="QOW4"/>
      <c r="QOX4"/>
      <c r="QOY4"/>
      <c r="QOZ4"/>
      <c r="QPA4"/>
      <c r="QPB4"/>
      <c r="QPC4"/>
      <c r="QPD4"/>
      <c r="QPE4"/>
      <c r="QPF4"/>
      <c r="QPG4"/>
      <c r="QPH4"/>
      <c r="QPI4"/>
      <c r="QPJ4"/>
      <c r="QPK4"/>
      <c r="QPL4"/>
      <c r="QPM4"/>
      <c r="QPN4"/>
      <c r="QPO4"/>
      <c r="QPP4"/>
      <c r="QPQ4"/>
      <c r="QPR4"/>
      <c r="QPS4"/>
      <c r="QPT4"/>
      <c r="QPU4"/>
      <c r="QPV4"/>
      <c r="QPW4"/>
      <c r="QPX4"/>
      <c r="QPY4"/>
      <c r="QPZ4"/>
      <c r="QQA4"/>
      <c r="QQB4"/>
      <c r="QQC4"/>
      <c r="QQD4"/>
      <c r="QQE4"/>
      <c r="QQF4"/>
      <c r="QQG4"/>
      <c r="QQH4"/>
      <c r="QQI4"/>
      <c r="QQJ4"/>
      <c r="QQK4"/>
      <c r="QQL4"/>
      <c r="QQM4"/>
      <c r="QQN4"/>
      <c r="QQO4"/>
      <c r="QQP4"/>
      <c r="QQQ4"/>
      <c r="QQR4"/>
      <c r="QQS4"/>
      <c r="QQT4"/>
      <c r="QQU4"/>
      <c r="QQV4"/>
      <c r="QQW4"/>
      <c r="QQX4"/>
      <c r="QQY4"/>
      <c r="QQZ4"/>
      <c r="QRA4"/>
      <c r="QRB4"/>
      <c r="QRC4"/>
      <c r="QRD4"/>
      <c r="QRE4"/>
      <c r="QRF4"/>
      <c r="QRG4"/>
      <c r="QRH4"/>
      <c r="QRI4"/>
      <c r="QRJ4"/>
      <c r="QRK4"/>
      <c r="QRL4"/>
      <c r="QRM4"/>
      <c r="QRN4"/>
      <c r="QRO4"/>
      <c r="QRP4"/>
      <c r="QRQ4"/>
      <c r="QRR4"/>
      <c r="QRS4"/>
      <c r="QRT4"/>
      <c r="QRU4"/>
      <c r="QRV4"/>
      <c r="QRW4"/>
      <c r="QRX4"/>
      <c r="QRY4"/>
      <c r="QRZ4"/>
      <c r="QSA4"/>
      <c r="QSB4"/>
      <c r="QSC4"/>
      <c r="QSD4"/>
      <c r="QSE4"/>
      <c r="QSF4"/>
      <c r="QSG4"/>
      <c r="QSH4"/>
      <c r="QSI4"/>
      <c r="QSJ4"/>
      <c r="QSK4"/>
      <c r="QSL4"/>
      <c r="QSM4"/>
      <c r="QSN4"/>
      <c r="QSO4"/>
      <c r="QSP4"/>
      <c r="QSQ4"/>
      <c r="QSR4"/>
      <c r="QSS4"/>
      <c r="QST4"/>
      <c r="QSU4"/>
      <c r="QSV4"/>
      <c r="QSW4"/>
      <c r="QSX4"/>
      <c r="QSY4"/>
      <c r="QSZ4"/>
      <c r="QTA4"/>
      <c r="QTB4"/>
      <c r="QTC4"/>
      <c r="QTD4"/>
      <c r="QTE4"/>
      <c r="QTF4"/>
      <c r="QTG4"/>
      <c r="QTH4"/>
      <c r="QTI4"/>
      <c r="QTJ4"/>
      <c r="QTK4"/>
      <c r="QTL4"/>
      <c r="QTM4"/>
      <c r="QTN4"/>
      <c r="QTO4"/>
      <c r="QTP4"/>
      <c r="QTQ4"/>
      <c r="QTR4"/>
      <c r="QTS4"/>
      <c r="QTT4"/>
      <c r="QTU4"/>
      <c r="QTV4"/>
      <c r="QTW4"/>
      <c r="QTX4"/>
      <c r="QTY4"/>
      <c r="QTZ4"/>
      <c r="QUA4"/>
      <c r="QUB4"/>
      <c r="QUC4"/>
      <c r="QUD4"/>
      <c r="QUE4"/>
      <c r="QUF4"/>
      <c r="QUG4"/>
      <c r="QUH4"/>
      <c r="QUI4"/>
      <c r="QUJ4"/>
      <c r="QUK4"/>
      <c r="QUL4"/>
      <c r="QUM4"/>
      <c r="QUN4"/>
      <c r="QUO4"/>
      <c r="QUP4"/>
      <c r="QUQ4"/>
      <c r="QUR4"/>
      <c r="QUS4"/>
      <c r="QUT4"/>
      <c r="QUU4"/>
      <c r="QUV4"/>
      <c r="QUW4"/>
      <c r="QUX4"/>
      <c r="QUY4"/>
      <c r="QUZ4"/>
      <c r="QVA4"/>
      <c r="QVB4"/>
      <c r="QVC4"/>
      <c r="QVD4"/>
      <c r="QVE4"/>
      <c r="QVF4"/>
      <c r="QVG4"/>
      <c r="QVH4"/>
      <c r="QVI4"/>
      <c r="QVJ4"/>
      <c r="QVK4"/>
      <c r="QVL4"/>
      <c r="QVM4"/>
      <c r="QVN4"/>
      <c r="QVO4"/>
      <c r="QVP4"/>
      <c r="QVQ4"/>
      <c r="QVR4"/>
      <c r="QVS4"/>
      <c r="QVT4"/>
      <c r="QVU4"/>
      <c r="QVV4"/>
      <c r="QVW4"/>
      <c r="QVX4"/>
      <c r="QVY4"/>
      <c r="QVZ4"/>
      <c r="QWA4"/>
      <c r="QWB4"/>
      <c r="QWC4"/>
      <c r="QWD4"/>
      <c r="QWE4"/>
      <c r="QWF4"/>
      <c r="QWG4"/>
      <c r="QWH4"/>
      <c r="QWI4"/>
      <c r="QWJ4"/>
      <c r="QWK4"/>
      <c r="QWL4"/>
      <c r="QWM4"/>
      <c r="QWN4"/>
      <c r="QWO4"/>
      <c r="QWP4"/>
      <c r="QWQ4"/>
      <c r="QWR4"/>
      <c r="QWS4"/>
      <c r="QWT4"/>
      <c r="QWU4"/>
      <c r="QWV4"/>
      <c r="QWW4"/>
      <c r="QWX4"/>
      <c r="QWY4"/>
      <c r="QWZ4"/>
      <c r="QXA4"/>
      <c r="QXB4"/>
      <c r="QXC4"/>
      <c r="QXD4"/>
      <c r="QXE4"/>
      <c r="QXF4"/>
      <c r="QXG4"/>
      <c r="QXH4"/>
      <c r="QXI4"/>
      <c r="QXJ4"/>
      <c r="QXK4"/>
      <c r="QXL4"/>
      <c r="QXM4"/>
      <c r="QXN4"/>
      <c r="QXO4"/>
      <c r="QXP4"/>
      <c r="QXQ4"/>
      <c r="QXR4"/>
      <c r="QXS4"/>
      <c r="QXT4"/>
      <c r="QXU4"/>
      <c r="QXV4"/>
      <c r="QXW4"/>
      <c r="QXX4"/>
      <c r="QXY4"/>
      <c r="QXZ4"/>
      <c r="QYA4"/>
      <c r="QYB4"/>
      <c r="QYC4"/>
      <c r="QYD4"/>
      <c r="QYE4"/>
      <c r="QYF4"/>
      <c r="QYG4"/>
      <c r="QYH4"/>
      <c r="QYI4"/>
      <c r="QYJ4"/>
      <c r="QYK4"/>
      <c r="QYL4"/>
      <c r="QYM4"/>
      <c r="QYN4"/>
      <c r="QYO4"/>
      <c r="QYP4"/>
      <c r="QYQ4"/>
      <c r="QYR4"/>
      <c r="QYS4"/>
      <c r="QYT4"/>
      <c r="QYU4"/>
      <c r="QYV4"/>
      <c r="QYW4"/>
      <c r="QYX4"/>
      <c r="QYY4"/>
      <c r="QYZ4"/>
      <c r="QZA4"/>
      <c r="QZB4"/>
      <c r="QZC4"/>
      <c r="QZD4"/>
      <c r="QZE4"/>
      <c r="QZF4"/>
      <c r="QZG4"/>
      <c r="QZH4"/>
      <c r="QZI4"/>
      <c r="QZJ4"/>
      <c r="QZK4"/>
      <c r="QZL4"/>
      <c r="QZM4"/>
      <c r="QZN4"/>
      <c r="QZO4"/>
      <c r="QZP4"/>
      <c r="QZQ4"/>
      <c r="QZR4"/>
      <c r="QZS4"/>
      <c r="QZT4"/>
      <c r="QZU4"/>
      <c r="QZV4"/>
      <c r="QZW4"/>
      <c r="QZX4"/>
      <c r="QZY4"/>
      <c r="QZZ4"/>
      <c r="RAA4"/>
      <c r="RAB4"/>
      <c r="RAC4"/>
      <c r="RAD4"/>
      <c r="RAE4"/>
      <c r="RAF4"/>
      <c r="RAG4"/>
      <c r="RAH4"/>
      <c r="RAI4"/>
      <c r="RAJ4"/>
      <c r="RAK4"/>
      <c r="RAL4"/>
      <c r="RAM4"/>
      <c r="RAN4"/>
      <c r="RAO4"/>
      <c r="RAP4"/>
      <c r="RAQ4"/>
      <c r="RAR4"/>
      <c r="RAS4"/>
      <c r="RAT4"/>
      <c r="RAU4"/>
      <c r="RAV4"/>
      <c r="RAW4"/>
      <c r="RAX4"/>
      <c r="RAY4"/>
      <c r="RAZ4"/>
      <c r="RBA4"/>
      <c r="RBB4"/>
      <c r="RBC4"/>
      <c r="RBD4"/>
      <c r="RBE4"/>
      <c r="RBF4"/>
      <c r="RBG4"/>
      <c r="RBH4"/>
      <c r="RBI4"/>
      <c r="RBJ4"/>
      <c r="RBK4"/>
      <c r="RBL4"/>
      <c r="RBM4"/>
      <c r="RBN4"/>
      <c r="RBO4"/>
      <c r="RBP4"/>
      <c r="RBQ4"/>
      <c r="RBR4"/>
      <c r="RBS4"/>
      <c r="RBT4"/>
      <c r="RBU4"/>
      <c r="RBV4"/>
      <c r="RBW4"/>
      <c r="RBX4"/>
      <c r="RBY4"/>
      <c r="RBZ4"/>
      <c r="RCA4"/>
      <c r="RCB4"/>
      <c r="RCC4"/>
      <c r="RCD4"/>
      <c r="RCE4"/>
      <c r="RCF4"/>
      <c r="RCG4"/>
      <c r="RCH4"/>
      <c r="RCI4"/>
      <c r="RCJ4"/>
      <c r="RCK4"/>
      <c r="RCL4"/>
      <c r="RCM4"/>
      <c r="RCN4"/>
      <c r="RCO4"/>
      <c r="RCP4"/>
      <c r="RCQ4"/>
      <c r="RCR4"/>
      <c r="RCS4"/>
      <c r="RCT4"/>
      <c r="RCU4"/>
      <c r="RCV4"/>
      <c r="RCW4"/>
      <c r="RCX4"/>
      <c r="RCY4"/>
      <c r="RCZ4"/>
      <c r="RDA4"/>
      <c r="RDB4"/>
      <c r="RDC4"/>
      <c r="RDD4"/>
      <c r="RDE4"/>
      <c r="RDF4"/>
      <c r="RDG4"/>
      <c r="RDH4"/>
      <c r="RDI4"/>
      <c r="RDJ4"/>
      <c r="RDK4"/>
      <c r="RDL4"/>
      <c r="RDM4"/>
      <c r="RDN4"/>
      <c r="RDO4"/>
      <c r="RDP4"/>
      <c r="RDQ4"/>
      <c r="RDR4"/>
      <c r="RDS4"/>
      <c r="RDT4"/>
      <c r="RDU4"/>
      <c r="RDV4"/>
      <c r="RDW4"/>
      <c r="RDX4"/>
      <c r="RDY4"/>
      <c r="RDZ4"/>
      <c r="REA4"/>
      <c r="REB4"/>
      <c r="REC4"/>
      <c r="RED4"/>
      <c r="REE4"/>
      <c r="REF4"/>
      <c r="REG4"/>
      <c r="REH4"/>
      <c r="REI4"/>
      <c r="REJ4"/>
      <c r="REK4"/>
      <c r="REL4"/>
      <c r="REM4"/>
      <c r="REN4"/>
      <c r="REO4"/>
      <c r="REP4"/>
      <c r="REQ4"/>
      <c r="RER4"/>
      <c r="RES4"/>
      <c r="RET4"/>
      <c r="REU4"/>
      <c r="REV4"/>
      <c r="REW4"/>
      <c r="REX4"/>
      <c r="REY4"/>
      <c r="REZ4"/>
      <c r="RFA4"/>
      <c r="RFB4"/>
      <c r="RFC4"/>
      <c r="RFD4"/>
      <c r="RFE4"/>
      <c r="RFF4"/>
      <c r="RFG4"/>
      <c r="RFH4"/>
      <c r="RFI4"/>
      <c r="RFJ4"/>
      <c r="RFK4"/>
      <c r="RFL4"/>
      <c r="RFM4"/>
      <c r="RFN4"/>
      <c r="RFO4"/>
      <c r="RFP4"/>
      <c r="RFQ4"/>
      <c r="RFR4"/>
      <c r="RFS4"/>
      <c r="RFT4"/>
      <c r="RFU4"/>
      <c r="RFV4"/>
      <c r="RFW4"/>
      <c r="RFX4"/>
      <c r="RFY4"/>
      <c r="RFZ4"/>
      <c r="RGA4"/>
      <c r="RGB4"/>
      <c r="RGC4"/>
      <c r="RGD4"/>
      <c r="RGE4"/>
      <c r="RGF4"/>
      <c r="RGG4"/>
      <c r="RGH4"/>
      <c r="RGI4"/>
      <c r="RGJ4"/>
      <c r="RGK4"/>
      <c r="RGL4"/>
      <c r="RGM4"/>
      <c r="RGN4"/>
      <c r="RGO4"/>
      <c r="RGP4"/>
      <c r="RGQ4"/>
      <c r="RGR4"/>
      <c r="RGS4"/>
      <c r="RGT4"/>
      <c r="RGU4"/>
      <c r="RGV4"/>
      <c r="RGW4"/>
      <c r="RGX4"/>
      <c r="RGY4"/>
      <c r="RGZ4"/>
      <c r="RHA4"/>
      <c r="RHB4"/>
      <c r="RHC4"/>
      <c r="RHD4"/>
      <c r="RHE4"/>
      <c r="RHF4"/>
      <c r="RHG4"/>
      <c r="RHH4"/>
      <c r="RHI4"/>
      <c r="RHJ4"/>
      <c r="RHK4"/>
      <c r="RHL4"/>
      <c r="RHM4"/>
      <c r="RHN4"/>
      <c r="RHO4"/>
      <c r="RHP4"/>
      <c r="RHQ4"/>
      <c r="RHR4"/>
      <c r="RHS4"/>
      <c r="RHT4"/>
      <c r="RHU4"/>
      <c r="RHV4"/>
      <c r="RHW4"/>
      <c r="RHX4"/>
      <c r="RHY4"/>
      <c r="RHZ4"/>
      <c r="RIA4"/>
      <c r="RIB4"/>
      <c r="RIC4"/>
      <c r="RID4"/>
      <c r="RIE4"/>
      <c r="RIF4"/>
      <c r="RIG4"/>
      <c r="RIH4"/>
      <c r="RII4"/>
      <c r="RIJ4"/>
      <c r="RIK4"/>
      <c r="RIL4"/>
      <c r="RIM4"/>
      <c r="RIN4"/>
      <c r="RIO4"/>
      <c r="RIP4"/>
      <c r="RIQ4"/>
      <c r="RIR4"/>
      <c r="RIS4"/>
      <c r="RIT4"/>
      <c r="RIU4"/>
      <c r="RIV4"/>
      <c r="RIW4"/>
      <c r="RIX4"/>
      <c r="RIY4"/>
      <c r="RIZ4"/>
      <c r="RJA4"/>
      <c r="RJB4"/>
      <c r="RJC4"/>
      <c r="RJD4"/>
      <c r="RJE4"/>
      <c r="RJF4"/>
      <c r="RJG4"/>
      <c r="RJH4"/>
      <c r="RJI4"/>
      <c r="RJJ4"/>
      <c r="RJK4"/>
      <c r="RJL4"/>
      <c r="RJM4"/>
      <c r="RJN4"/>
      <c r="RJO4"/>
      <c r="RJP4"/>
      <c r="RJQ4"/>
      <c r="RJR4"/>
      <c r="RJS4"/>
      <c r="RJT4"/>
      <c r="RJU4"/>
      <c r="RJV4"/>
      <c r="RJW4"/>
      <c r="RJX4"/>
      <c r="RJY4"/>
      <c r="RJZ4"/>
      <c r="RKA4"/>
      <c r="RKB4"/>
      <c r="RKC4"/>
      <c r="RKD4"/>
      <c r="RKE4"/>
      <c r="RKF4"/>
      <c r="RKG4"/>
      <c r="RKH4"/>
      <c r="RKI4"/>
      <c r="RKJ4"/>
      <c r="RKK4"/>
      <c r="RKL4"/>
      <c r="RKM4"/>
      <c r="RKN4"/>
      <c r="RKO4"/>
      <c r="RKP4"/>
      <c r="RKQ4"/>
      <c r="RKR4"/>
      <c r="RKS4"/>
      <c r="RKT4"/>
      <c r="RKU4"/>
      <c r="RKV4"/>
      <c r="RKW4"/>
      <c r="RKX4"/>
      <c r="RKY4"/>
      <c r="RKZ4"/>
      <c r="RLA4"/>
      <c r="RLB4"/>
      <c r="RLC4"/>
      <c r="RLD4"/>
      <c r="RLE4"/>
      <c r="RLF4"/>
      <c r="RLG4"/>
      <c r="RLH4"/>
      <c r="RLI4"/>
      <c r="RLJ4"/>
      <c r="RLK4"/>
      <c r="RLL4"/>
      <c r="RLM4"/>
      <c r="RLN4"/>
      <c r="RLO4"/>
      <c r="RLP4"/>
      <c r="RLQ4"/>
      <c r="RLR4"/>
      <c r="RLS4"/>
      <c r="RLT4"/>
      <c r="RLU4"/>
      <c r="RLV4"/>
      <c r="RLW4"/>
      <c r="RLX4"/>
      <c r="RLY4"/>
      <c r="RLZ4"/>
      <c r="RMA4"/>
      <c r="RMB4"/>
      <c r="RMC4"/>
      <c r="RMD4"/>
      <c r="RME4"/>
      <c r="RMF4"/>
      <c r="RMG4"/>
      <c r="RMH4"/>
      <c r="RMI4"/>
      <c r="RMJ4"/>
      <c r="RMK4"/>
      <c r="RML4"/>
      <c r="RMM4"/>
      <c r="RMN4"/>
      <c r="RMO4"/>
      <c r="RMP4"/>
      <c r="RMQ4"/>
      <c r="RMR4"/>
      <c r="RMS4"/>
      <c r="RMT4"/>
      <c r="RMU4"/>
      <c r="RMV4"/>
      <c r="RMW4"/>
      <c r="RMX4"/>
      <c r="RMY4"/>
      <c r="RMZ4"/>
      <c r="RNA4"/>
      <c r="RNB4"/>
      <c r="RNC4"/>
      <c r="RND4"/>
      <c r="RNE4"/>
      <c r="RNF4"/>
      <c r="RNG4"/>
      <c r="RNH4"/>
      <c r="RNI4"/>
      <c r="RNJ4"/>
      <c r="RNK4"/>
      <c r="RNL4"/>
      <c r="RNM4"/>
      <c r="RNN4"/>
      <c r="RNO4"/>
      <c r="RNP4"/>
      <c r="RNQ4"/>
      <c r="RNR4"/>
      <c r="RNS4"/>
      <c r="RNT4"/>
      <c r="RNU4"/>
      <c r="RNV4"/>
      <c r="RNW4"/>
      <c r="RNX4"/>
      <c r="RNY4"/>
      <c r="RNZ4"/>
      <c r="ROA4"/>
      <c r="ROB4"/>
      <c r="ROC4"/>
      <c r="ROD4"/>
      <c r="ROE4"/>
      <c r="ROF4"/>
      <c r="ROG4"/>
      <c r="ROH4"/>
      <c r="ROI4"/>
      <c r="ROJ4"/>
      <c r="ROK4"/>
      <c r="ROL4"/>
      <c r="ROM4"/>
      <c r="RON4"/>
      <c r="ROO4"/>
      <c r="ROP4"/>
      <c r="ROQ4"/>
      <c r="ROR4"/>
      <c r="ROS4"/>
      <c r="ROT4"/>
      <c r="ROU4"/>
      <c r="ROV4"/>
      <c r="ROW4"/>
      <c r="ROX4"/>
      <c r="ROY4"/>
      <c r="ROZ4"/>
      <c r="RPA4"/>
      <c r="RPB4"/>
      <c r="RPC4"/>
      <c r="RPD4"/>
      <c r="RPE4"/>
      <c r="RPF4"/>
      <c r="RPG4"/>
      <c r="RPH4"/>
      <c r="RPI4"/>
      <c r="RPJ4"/>
      <c r="RPK4"/>
      <c r="RPL4"/>
      <c r="RPM4"/>
      <c r="RPN4"/>
      <c r="RPO4"/>
      <c r="RPP4"/>
      <c r="RPQ4"/>
      <c r="RPR4"/>
      <c r="RPS4"/>
      <c r="RPT4"/>
      <c r="RPU4"/>
      <c r="RPV4"/>
      <c r="RPW4"/>
      <c r="RPX4"/>
      <c r="RPY4"/>
      <c r="RPZ4"/>
      <c r="RQA4"/>
      <c r="RQB4"/>
      <c r="RQC4"/>
      <c r="RQD4"/>
      <c r="RQE4"/>
      <c r="RQF4"/>
      <c r="RQG4"/>
      <c r="RQH4"/>
      <c r="RQI4"/>
      <c r="RQJ4"/>
      <c r="RQK4"/>
      <c r="RQL4"/>
      <c r="RQM4"/>
      <c r="RQN4"/>
      <c r="RQO4"/>
      <c r="RQP4"/>
      <c r="RQQ4"/>
      <c r="RQR4"/>
      <c r="RQS4"/>
      <c r="RQT4"/>
      <c r="RQU4"/>
      <c r="RQV4"/>
      <c r="RQW4"/>
      <c r="RQX4"/>
      <c r="RQY4"/>
      <c r="RQZ4"/>
      <c r="RRA4"/>
      <c r="RRB4"/>
      <c r="RRC4"/>
      <c r="RRD4"/>
      <c r="RRE4"/>
      <c r="RRF4"/>
      <c r="RRG4"/>
      <c r="RRH4"/>
      <c r="RRI4"/>
      <c r="RRJ4"/>
      <c r="RRK4"/>
      <c r="RRL4"/>
      <c r="RRM4"/>
      <c r="RRN4"/>
      <c r="RRO4"/>
      <c r="RRP4"/>
      <c r="RRQ4"/>
      <c r="RRR4"/>
      <c r="RRS4"/>
      <c r="RRT4"/>
      <c r="RRU4"/>
      <c r="RRV4"/>
      <c r="RRW4"/>
      <c r="RRX4"/>
      <c r="RRY4"/>
      <c r="RRZ4"/>
      <c r="RSA4"/>
      <c r="RSB4"/>
      <c r="RSC4"/>
      <c r="RSD4"/>
      <c r="RSE4"/>
      <c r="RSF4"/>
      <c r="RSG4"/>
      <c r="RSH4"/>
      <c r="RSI4"/>
      <c r="RSJ4"/>
      <c r="RSK4"/>
      <c r="RSL4"/>
      <c r="RSM4"/>
      <c r="RSN4"/>
      <c r="RSO4"/>
      <c r="RSP4"/>
      <c r="RSQ4"/>
      <c r="RSR4"/>
      <c r="RSS4"/>
      <c r="RST4"/>
      <c r="RSU4"/>
      <c r="RSV4"/>
      <c r="RSW4"/>
      <c r="RSX4"/>
      <c r="RSY4"/>
      <c r="RSZ4"/>
      <c r="RTA4"/>
      <c r="RTB4"/>
      <c r="RTC4"/>
      <c r="RTD4"/>
      <c r="RTE4"/>
      <c r="RTF4"/>
      <c r="RTG4"/>
      <c r="RTH4"/>
      <c r="RTI4"/>
      <c r="RTJ4"/>
      <c r="RTK4"/>
      <c r="RTL4"/>
      <c r="RTM4"/>
      <c r="RTN4"/>
      <c r="RTO4"/>
      <c r="RTP4"/>
      <c r="RTQ4"/>
      <c r="RTR4"/>
      <c r="RTS4"/>
      <c r="RTT4"/>
      <c r="RTU4"/>
      <c r="RTV4"/>
      <c r="RTW4"/>
      <c r="RTX4"/>
      <c r="RTY4"/>
      <c r="RTZ4"/>
      <c r="RUA4"/>
      <c r="RUB4"/>
      <c r="RUC4"/>
      <c r="RUD4"/>
      <c r="RUE4"/>
      <c r="RUF4"/>
      <c r="RUG4"/>
      <c r="RUH4"/>
      <c r="RUI4"/>
      <c r="RUJ4"/>
      <c r="RUK4"/>
      <c r="RUL4"/>
      <c r="RUM4"/>
      <c r="RUN4"/>
      <c r="RUO4"/>
      <c r="RUP4"/>
      <c r="RUQ4"/>
      <c r="RUR4"/>
      <c r="RUS4"/>
      <c r="RUT4"/>
      <c r="RUU4"/>
      <c r="RUV4"/>
      <c r="RUW4"/>
      <c r="RUX4"/>
      <c r="RUY4"/>
      <c r="RUZ4"/>
      <c r="RVA4"/>
      <c r="RVB4"/>
      <c r="RVC4"/>
      <c r="RVD4"/>
      <c r="RVE4"/>
      <c r="RVF4"/>
      <c r="RVG4"/>
      <c r="RVH4"/>
      <c r="RVI4"/>
      <c r="RVJ4"/>
      <c r="RVK4"/>
      <c r="RVL4"/>
      <c r="RVM4"/>
      <c r="RVN4"/>
      <c r="RVO4"/>
      <c r="RVP4"/>
      <c r="RVQ4"/>
      <c r="RVR4"/>
      <c r="RVS4"/>
      <c r="RVT4"/>
      <c r="RVU4"/>
      <c r="RVV4"/>
      <c r="RVW4"/>
      <c r="RVX4"/>
      <c r="RVY4"/>
      <c r="RVZ4"/>
      <c r="RWA4"/>
      <c r="RWB4"/>
      <c r="RWC4"/>
      <c r="RWD4"/>
      <c r="RWE4"/>
      <c r="RWF4"/>
      <c r="RWG4"/>
      <c r="RWH4"/>
      <c r="RWI4"/>
      <c r="RWJ4"/>
      <c r="RWK4"/>
      <c r="RWL4"/>
      <c r="RWM4"/>
      <c r="RWN4"/>
      <c r="RWO4"/>
      <c r="RWP4"/>
      <c r="RWQ4"/>
      <c r="RWR4"/>
      <c r="RWS4"/>
      <c r="RWT4"/>
      <c r="RWU4"/>
      <c r="RWV4"/>
      <c r="RWW4"/>
      <c r="RWX4"/>
      <c r="RWY4"/>
      <c r="RWZ4"/>
      <c r="RXA4"/>
      <c r="RXB4"/>
      <c r="RXC4"/>
      <c r="RXD4"/>
      <c r="RXE4"/>
      <c r="RXF4"/>
      <c r="RXG4"/>
      <c r="RXH4"/>
      <c r="RXI4"/>
      <c r="RXJ4"/>
      <c r="RXK4"/>
      <c r="RXL4"/>
      <c r="RXM4"/>
      <c r="RXN4"/>
      <c r="RXO4"/>
      <c r="RXP4"/>
      <c r="RXQ4"/>
      <c r="RXR4"/>
      <c r="RXS4"/>
      <c r="RXT4"/>
      <c r="RXU4"/>
      <c r="RXV4"/>
      <c r="RXW4"/>
      <c r="RXX4"/>
      <c r="RXY4"/>
      <c r="RXZ4"/>
      <c r="RYA4"/>
      <c r="RYB4"/>
      <c r="RYC4"/>
      <c r="RYD4"/>
      <c r="RYE4"/>
      <c r="RYF4"/>
      <c r="RYG4"/>
      <c r="RYH4"/>
      <c r="RYI4"/>
      <c r="RYJ4"/>
      <c r="RYK4"/>
      <c r="RYL4"/>
      <c r="RYM4"/>
      <c r="RYN4"/>
      <c r="RYO4"/>
      <c r="RYP4"/>
      <c r="RYQ4"/>
      <c r="RYR4"/>
      <c r="RYS4"/>
      <c r="RYT4"/>
      <c r="RYU4"/>
      <c r="RYV4"/>
      <c r="RYW4"/>
      <c r="RYX4"/>
      <c r="RYY4"/>
      <c r="RYZ4"/>
      <c r="RZA4"/>
      <c r="RZB4"/>
      <c r="RZC4"/>
      <c r="RZD4"/>
      <c r="RZE4"/>
      <c r="RZF4"/>
      <c r="RZG4"/>
      <c r="RZH4"/>
      <c r="RZI4"/>
      <c r="RZJ4"/>
      <c r="RZK4"/>
      <c r="RZL4"/>
      <c r="RZM4"/>
      <c r="RZN4"/>
      <c r="RZO4"/>
      <c r="RZP4"/>
      <c r="RZQ4"/>
      <c r="RZR4"/>
      <c r="RZS4"/>
      <c r="RZT4"/>
      <c r="RZU4"/>
      <c r="RZV4"/>
      <c r="RZW4"/>
      <c r="RZX4"/>
      <c r="RZY4"/>
      <c r="RZZ4"/>
      <c r="SAA4"/>
      <c r="SAB4"/>
      <c r="SAC4"/>
      <c r="SAD4"/>
      <c r="SAE4"/>
      <c r="SAF4"/>
      <c r="SAG4"/>
      <c r="SAH4"/>
      <c r="SAI4"/>
      <c r="SAJ4"/>
      <c r="SAK4"/>
      <c r="SAL4"/>
      <c r="SAM4"/>
      <c r="SAN4"/>
      <c r="SAO4"/>
      <c r="SAP4"/>
      <c r="SAQ4"/>
      <c r="SAR4"/>
      <c r="SAS4"/>
      <c r="SAT4"/>
      <c r="SAU4"/>
      <c r="SAV4"/>
      <c r="SAW4"/>
      <c r="SAX4"/>
      <c r="SAY4"/>
      <c r="SAZ4"/>
      <c r="SBA4"/>
      <c r="SBB4"/>
      <c r="SBC4"/>
      <c r="SBD4"/>
      <c r="SBE4"/>
      <c r="SBF4"/>
      <c r="SBG4"/>
      <c r="SBH4"/>
      <c r="SBI4"/>
      <c r="SBJ4"/>
      <c r="SBK4"/>
      <c r="SBL4"/>
      <c r="SBM4"/>
      <c r="SBN4"/>
      <c r="SBO4"/>
      <c r="SBP4"/>
      <c r="SBQ4"/>
      <c r="SBR4"/>
      <c r="SBS4"/>
      <c r="SBT4"/>
      <c r="SBU4"/>
      <c r="SBV4"/>
      <c r="SBW4"/>
      <c r="SBX4"/>
      <c r="SBY4"/>
      <c r="SBZ4"/>
      <c r="SCA4"/>
      <c r="SCB4"/>
      <c r="SCC4"/>
      <c r="SCD4"/>
      <c r="SCE4"/>
      <c r="SCF4"/>
      <c r="SCG4"/>
      <c r="SCH4"/>
      <c r="SCI4"/>
      <c r="SCJ4"/>
      <c r="SCK4"/>
      <c r="SCL4"/>
      <c r="SCM4"/>
      <c r="SCN4"/>
      <c r="SCO4"/>
      <c r="SCP4"/>
      <c r="SCQ4"/>
      <c r="SCR4"/>
      <c r="SCS4"/>
      <c r="SCT4"/>
      <c r="SCU4"/>
      <c r="SCV4"/>
      <c r="SCW4"/>
      <c r="SCX4"/>
      <c r="SCY4"/>
      <c r="SCZ4"/>
      <c r="SDA4"/>
      <c r="SDB4"/>
      <c r="SDC4"/>
      <c r="SDD4"/>
      <c r="SDE4"/>
      <c r="SDF4"/>
      <c r="SDG4"/>
      <c r="SDH4"/>
      <c r="SDI4"/>
      <c r="SDJ4"/>
      <c r="SDK4"/>
      <c r="SDL4"/>
      <c r="SDM4"/>
      <c r="SDN4"/>
      <c r="SDO4"/>
      <c r="SDP4"/>
      <c r="SDQ4"/>
      <c r="SDR4"/>
      <c r="SDS4"/>
      <c r="SDT4"/>
      <c r="SDU4"/>
      <c r="SDV4"/>
      <c r="SDW4"/>
      <c r="SDX4"/>
      <c r="SDY4"/>
      <c r="SDZ4"/>
      <c r="SEA4"/>
      <c r="SEB4"/>
      <c r="SEC4"/>
      <c r="SED4"/>
      <c r="SEE4"/>
      <c r="SEF4"/>
      <c r="SEG4"/>
      <c r="SEH4"/>
      <c r="SEI4"/>
      <c r="SEJ4"/>
      <c r="SEK4"/>
      <c r="SEL4"/>
      <c r="SEM4"/>
      <c r="SEN4"/>
      <c r="SEO4"/>
      <c r="SEP4"/>
      <c r="SEQ4"/>
      <c r="SER4"/>
      <c r="SES4"/>
      <c r="SET4"/>
      <c r="SEU4"/>
      <c r="SEV4"/>
      <c r="SEW4"/>
      <c r="SEX4"/>
      <c r="SEY4"/>
      <c r="SEZ4"/>
      <c r="SFA4"/>
      <c r="SFB4"/>
      <c r="SFC4"/>
      <c r="SFD4"/>
      <c r="SFE4"/>
      <c r="SFF4"/>
      <c r="SFG4"/>
      <c r="SFH4"/>
      <c r="SFI4"/>
      <c r="SFJ4"/>
      <c r="SFK4"/>
      <c r="SFL4"/>
      <c r="SFM4"/>
      <c r="SFN4"/>
      <c r="SFO4"/>
      <c r="SFP4"/>
      <c r="SFQ4"/>
      <c r="SFR4"/>
      <c r="SFS4"/>
      <c r="SFT4"/>
      <c r="SFU4"/>
      <c r="SFV4"/>
      <c r="SFW4"/>
      <c r="SFX4"/>
      <c r="SFY4"/>
      <c r="SFZ4"/>
      <c r="SGA4"/>
      <c r="SGB4"/>
      <c r="SGC4"/>
      <c r="SGD4"/>
      <c r="SGE4"/>
      <c r="SGF4"/>
      <c r="SGG4"/>
      <c r="SGH4"/>
      <c r="SGI4"/>
      <c r="SGJ4"/>
      <c r="SGK4"/>
      <c r="SGL4"/>
      <c r="SGM4"/>
      <c r="SGN4"/>
      <c r="SGO4"/>
      <c r="SGP4"/>
      <c r="SGQ4"/>
      <c r="SGR4"/>
      <c r="SGS4"/>
      <c r="SGT4"/>
      <c r="SGU4"/>
      <c r="SGV4"/>
      <c r="SGW4"/>
      <c r="SGX4"/>
      <c r="SGY4"/>
      <c r="SGZ4"/>
      <c r="SHA4"/>
      <c r="SHB4"/>
      <c r="SHC4"/>
      <c r="SHD4"/>
      <c r="SHE4"/>
      <c r="SHF4"/>
      <c r="SHG4"/>
      <c r="SHH4"/>
      <c r="SHI4"/>
      <c r="SHJ4"/>
      <c r="SHK4"/>
      <c r="SHL4"/>
      <c r="SHM4"/>
      <c r="SHN4"/>
      <c r="SHO4"/>
      <c r="SHP4"/>
      <c r="SHQ4"/>
      <c r="SHR4"/>
      <c r="SHS4"/>
      <c r="SHT4"/>
      <c r="SHU4"/>
      <c r="SHV4"/>
      <c r="SHW4"/>
      <c r="SHX4"/>
      <c r="SHY4"/>
      <c r="SHZ4"/>
      <c r="SIA4"/>
      <c r="SIB4"/>
      <c r="SIC4"/>
      <c r="SID4"/>
      <c r="SIE4"/>
      <c r="SIF4"/>
      <c r="SIG4"/>
      <c r="SIH4"/>
      <c r="SII4"/>
      <c r="SIJ4"/>
      <c r="SIK4"/>
      <c r="SIL4"/>
      <c r="SIM4"/>
      <c r="SIN4"/>
      <c r="SIO4"/>
      <c r="SIP4"/>
      <c r="SIQ4"/>
      <c r="SIR4"/>
      <c r="SIS4"/>
      <c r="SIT4"/>
      <c r="SIU4"/>
      <c r="SIV4"/>
      <c r="SIW4"/>
      <c r="SIX4"/>
      <c r="SIY4"/>
      <c r="SIZ4"/>
      <c r="SJA4"/>
      <c r="SJB4"/>
      <c r="SJC4"/>
      <c r="SJD4"/>
      <c r="SJE4"/>
      <c r="SJF4"/>
      <c r="SJG4"/>
      <c r="SJH4"/>
      <c r="SJI4"/>
      <c r="SJJ4"/>
      <c r="SJK4"/>
      <c r="SJL4"/>
      <c r="SJM4"/>
      <c r="SJN4"/>
      <c r="SJO4"/>
      <c r="SJP4"/>
      <c r="SJQ4"/>
      <c r="SJR4"/>
      <c r="SJS4"/>
      <c r="SJT4"/>
      <c r="SJU4"/>
      <c r="SJV4"/>
      <c r="SJW4"/>
      <c r="SJX4"/>
      <c r="SJY4"/>
      <c r="SJZ4"/>
      <c r="SKA4"/>
      <c r="SKB4"/>
      <c r="SKC4"/>
      <c r="SKD4"/>
      <c r="SKE4"/>
      <c r="SKF4"/>
      <c r="SKG4"/>
      <c r="SKH4"/>
      <c r="SKI4"/>
      <c r="SKJ4"/>
      <c r="SKK4"/>
      <c r="SKL4"/>
      <c r="SKM4"/>
      <c r="SKN4"/>
      <c r="SKO4"/>
      <c r="SKP4"/>
      <c r="SKQ4"/>
      <c r="SKR4"/>
      <c r="SKS4"/>
      <c r="SKT4"/>
      <c r="SKU4"/>
      <c r="SKV4"/>
      <c r="SKW4"/>
      <c r="SKX4"/>
      <c r="SKY4"/>
      <c r="SKZ4"/>
      <c r="SLA4"/>
      <c r="SLB4"/>
      <c r="SLC4"/>
      <c r="SLD4"/>
      <c r="SLE4"/>
      <c r="SLF4"/>
      <c r="SLG4"/>
      <c r="SLH4"/>
      <c r="SLI4"/>
      <c r="SLJ4"/>
      <c r="SLK4"/>
      <c r="SLL4"/>
      <c r="SLM4"/>
      <c r="SLN4"/>
      <c r="SLO4"/>
      <c r="SLP4"/>
      <c r="SLQ4"/>
      <c r="SLR4"/>
      <c r="SLS4"/>
      <c r="SLT4"/>
      <c r="SLU4"/>
      <c r="SLV4"/>
      <c r="SLW4"/>
      <c r="SLX4"/>
      <c r="SLY4"/>
      <c r="SLZ4"/>
      <c r="SMA4"/>
      <c r="SMB4"/>
      <c r="SMC4"/>
      <c r="SMD4"/>
      <c r="SME4"/>
      <c r="SMF4"/>
      <c r="SMG4"/>
      <c r="SMH4"/>
      <c r="SMI4"/>
      <c r="SMJ4"/>
      <c r="SMK4"/>
      <c r="SML4"/>
      <c r="SMM4"/>
      <c r="SMN4"/>
      <c r="SMO4"/>
      <c r="SMP4"/>
      <c r="SMQ4"/>
      <c r="SMR4"/>
      <c r="SMS4"/>
      <c r="SMT4"/>
      <c r="SMU4"/>
      <c r="SMV4"/>
      <c r="SMW4"/>
      <c r="SMX4"/>
      <c r="SMY4"/>
      <c r="SMZ4"/>
      <c r="SNA4"/>
      <c r="SNB4"/>
      <c r="SNC4"/>
      <c r="SND4"/>
      <c r="SNE4"/>
      <c r="SNF4"/>
      <c r="SNG4"/>
      <c r="SNH4"/>
      <c r="SNI4"/>
      <c r="SNJ4"/>
      <c r="SNK4"/>
      <c r="SNL4"/>
      <c r="SNM4"/>
      <c r="SNN4"/>
      <c r="SNO4"/>
      <c r="SNP4"/>
      <c r="SNQ4"/>
      <c r="SNR4"/>
      <c r="SNS4"/>
      <c r="SNT4"/>
      <c r="SNU4"/>
      <c r="SNV4"/>
      <c r="SNW4"/>
      <c r="SNX4"/>
      <c r="SNY4"/>
      <c r="SNZ4"/>
      <c r="SOA4"/>
      <c r="SOB4"/>
      <c r="SOC4"/>
      <c r="SOD4"/>
      <c r="SOE4"/>
      <c r="SOF4"/>
      <c r="SOG4"/>
      <c r="SOH4"/>
      <c r="SOI4"/>
      <c r="SOJ4"/>
      <c r="SOK4"/>
      <c r="SOL4"/>
      <c r="SOM4"/>
      <c r="SON4"/>
      <c r="SOO4"/>
      <c r="SOP4"/>
      <c r="SOQ4"/>
      <c r="SOR4"/>
      <c r="SOS4"/>
      <c r="SOT4"/>
      <c r="SOU4"/>
      <c r="SOV4"/>
      <c r="SOW4"/>
      <c r="SOX4"/>
      <c r="SOY4"/>
      <c r="SOZ4"/>
      <c r="SPA4"/>
      <c r="SPB4"/>
      <c r="SPC4"/>
      <c r="SPD4"/>
      <c r="SPE4"/>
      <c r="SPF4"/>
      <c r="SPG4"/>
      <c r="SPH4"/>
      <c r="SPI4"/>
      <c r="SPJ4"/>
      <c r="SPK4"/>
      <c r="SPL4"/>
      <c r="SPM4"/>
      <c r="SPN4"/>
      <c r="SPO4"/>
      <c r="SPP4"/>
      <c r="SPQ4"/>
      <c r="SPR4"/>
      <c r="SPS4"/>
      <c r="SPT4"/>
      <c r="SPU4"/>
      <c r="SPV4"/>
      <c r="SPW4"/>
      <c r="SPX4"/>
      <c r="SPY4"/>
      <c r="SPZ4"/>
      <c r="SQA4"/>
      <c r="SQB4"/>
      <c r="SQC4"/>
      <c r="SQD4"/>
      <c r="SQE4"/>
      <c r="SQF4"/>
      <c r="SQG4"/>
      <c r="SQH4"/>
      <c r="SQI4"/>
      <c r="SQJ4"/>
      <c r="SQK4"/>
      <c r="SQL4"/>
      <c r="SQM4"/>
      <c r="SQN4"/>
      <c r="SQO4"/>
      <c r="SQP4"/>
      <c r="SQQ4"/>
      <c r="SQR4"/>
      <c r="SQS4"/>
      <c r="SQT4"/>
      <c r="SQU4"/>
      <c r="SQV4"/>
      <c r="SQW4"/>
      <c r="SQX4"/>
      <c r="SQY4"/>
      <c r="SQZ4"/>
      <c r="SRA4"/>
      <c r="SRB4"/>
      <c r="SRC4"/>
      <c r="SRD4"/>
      <c r="SRE4"/>
      <c r="SRF4"/>
      <c r="SRG4"/>
      <c r="SRH4"/>
      <c r="SRI4"/>
      <c r="SRJ4"/>
      <c r="SRK4"/>
      <c r="SRL4"/>
      <c r="SRM4"/>
      <c r="SRN4"/>
      <c r="SRO4"/>
      <c r="SRP4"/>
      <c r="SRQ4"/>
      <c r="SRR4"/>
      <c r="SRS4"/>
      <c r="SRT4"/>
      <c r="SRU4"/>
      <c r="SRV4"/>
      <c r="SRW4"/>
      <c r="SRX4"/>
      <c r="SRY4"/>
      <c r="SRZ4"/>
      <c r="SSA4"/>
      <c r="SSB4"/>
      <c r="SSC4"/>
      <c r="SSD4"/>
      <c r="SSE4"/>
      <c r="SSF4"/>
      <c r="SSG4"/>
      <c r="SSH4"/>
      <c r="SSI4"/>
      <c r="SSJ4"/>
      <c r="SSK4"/>
      <c r="SSL4"/>
      <c r="SSM4"/>
      <c r="SSN4"/>
      <c r="SSO4"/>
      <c r="SSP4"/>
      <c r="SSQ4"/>
      <c r="SSR4"/>
      <c r="SSS4"/>
      <c r="SST4"/>
      <c r="SSU4"/>
      <c r="SSV4"/>
      <c r="SSW4"/>
      <c r="SSX4"/>
      <c r="SSY4"/>
      <c r="SSZ4"/>
      <c r="STA4"/>
      <c r="STB4"/>
      <c r="STC4"/>
      <c r="STD4"/>
      <c r="STE4"/>
      <c r="STF4"/>
      <c r="STG4"/>
      <c r="STH4"/>
      <c r="STI4"/>
      <c r="STJ4"/>
      <c r="STK4"/>
      <c r="STL4"/>
      <c r="STM4"/>
      <c r="STN4"/>
      <c r="STO4"/>
      <c r="STP4"/>
      <c r="STQ4"/>
      <c r="STR4"/>
      <c r="STS4"/>
      <c r="STT4"/>
      <c r="STU4"/>
      <c r="STV4"/>
      <c r="STW4"/>
      <c r="STX4"/>
      <c r="STY4"/>
      <c r="STZ4"/>
      <c r="SUA4"/>
      <c r="SUB4"/>
      <c r="SUC4"/>
      <c r="SUD4"/>
      <c r="SUE4"/>
      <c r="SUF4"/>
      <c r="SUG4"/>
      <c r="SUH4"/>
      <c r="SUI4"/>
      <c r="SUJ4"/>
      <c r="SUK4"/>
      <c r="SUL4"/>
      <c r="SUM4"/>
      <c r="SUN4"/>
      <c r="SUO4"/>
      <c r="SUP4"/>
      <c r="SUQ4"/>
      <c r="SUR4"/>
      <c r="SUS4"/>
      <c r="SUT4"/>
      <c r="SUU4"/>
      <c r="SUV4"/>
      <c r="SUW4"/>
      <c r="SUX4"/>
      <c r="SUY4"/>
      <c r="SUZ4"/>
      <c r="SVA4"/>
      <c r="SVB4"/>
      <c r="SVC4"/>
      <c r="SVD4"/>
      <c r="SVE4"/>
      <c r="SVF4"/>
      <c r="SVG4"/>
      <c r="SVH4"/>
      <c r="SVI4"/>
      <c r="SVJ4"/>
      <c r="SVK4"/>
      <c r="SVL4"/>
      <c r="SVM4"/>
      <c r="SVN4"/>
      <c r="SVO4"/>
      <c r="SVP4"/>
      <c r="SVQ4"/>
      <c r="SVR4"/>
      <c r="SVS4"/>
      <c r="SVT4"/>
      <c r="SVU4"/>
      <c r="SVV4"/>
      <c r="SVW4"/>
      <c r="SVX4"/>
      <c r="SVY4"/>
      <c r="SVZ4"/>
      <c r="SWA4"/>
      <c r="SWB4"/>
      <c r="SWC4"/>
      <c r="SWD4"/>
      <c r="SWE4"/>
      <c r="SWF4"/>
      <c r="SWG4"/>
      <c r="SWH4"/>
      <c r="SWI4"/>
      <c r="SWJ4"/>
      <c r="SWK4"/>
      <c r="SWL4"/>
      <c r="SWM4"/>
      <c r="SWN4"/>
      <c r="SWO4"/>
      <c r="SWP4"/>
      <c r="SWQ4"/>
      <c r="SWR4"/>
      <c r="SWS4"/>
      <c r="SWT4"/>
      <c r="SWU4"/>
      <c r="SWV4"/>
      <c r="SWW4"/>
      <c r="SWX4"/>
      <c r="SWY4"/>
      <c r="SWZ4"/>
      <c r="SXA4"/>
      <c r="SXB4"/>
      <c r="SXC4"/>
      <c r="SXD4"/>
      <c r="SXE4"/>
      <c r="SXF4"/>
      <c r="SXG4"/>
      <c r="SXH4"/>
      <c r="SXI4"/>
      <c r="SXJ4"/>
      <c r="SXK4"/>
      <c r="SXL4"/>
      <c r="SXM4"/>
      <c r="SXN4"/>
      <c r="SXO4"/>
      <c r="SXP4"/>
      <c r="SXQ4"/>
      <c r="SXR4"/>
      <c r="SXS4"/>
      <c r="SXT4"/>
      <c r="SXU4"/>
      <c r="SXV4"/>
      <c r="SXW4"/>
      <c r="SXX4"/>
      <c r="SXY4"/>
      <c r="SXZ4"/>
      <c r="SYA4"/>
      <c r="SYB4"/>
      <c r="SYC4"/>
      <c r="SYD4"/>
      <c r="SYE4"/>
      <c r="SYF4"/>
      <c r="SYG4"/>
      <c r="SYH4"/>
      <c r="SYI4"/>
      <c r="SYJ4"/>
      <c r="SYK4"/>
      <c r="SYL4"/>
      <c r="SYM4"/>
      <c r="SYN4"/>
      <c r="SYO4"/>
      <c r="SYP4"/>
      <c r="SYQ4"/>
      <c r="SYR4"/>
      <c r="SYS4"/>
      <c r="SYT4"/>
      <c r="SYU4"/>
      <c r="SYV4"/>
      <c r="SYW4"/>
      <c r="SYX4"/>
      <c r="SYY4"/>
      <c r="SYZ4"/>
      <c r="SZA4"/>
      <c r="SZB4"/>
      <c r="SZC4"/>
      <c r="SZD4"/>
      <c r="SZE4"/>
      <c r="SZF4"/>
      <c r="SZG4"/>
      <c r="SZH4"/>
      <c r="SZI4"/>
      <c r="SZJ4"/>
      <c r="SZK4"/>
      <c r="SZL4"/>
      <c r="SZM4"/>
      <c r="SZN4"/>
      <c r="SZO4"/>
      <c r="SZP4"/>
      <c r="SZQ4"/>
      <c r="SZR4"/>
      <c r="SZS4"/>
      <c r="SZT4"/>
      <c r="SZU4"/>
      <c r="SZV4"/>
      <c r="SZW4"/>
      <c r="SZX4"/>
      <c r="SZY4"/>
      <c r="SZZ4"/>
      <c r="TAA4"/>
      <c r="TAB4"/>
      <c r="TAC4"/>
      <c r="TAD4"/>
      <c r="TAE4"/>
      <c r="TAF4"/>
      <c r="TAG4"/>
      <c r="TAH4"/>
      <c r="TAI4"/>
      <c r="TAJ4"/>
      <c r="TAK4"/>
      <c r="TAL4"/>
      <c r="TAM4"/>
      <c r="TAN4"/>
      <c r="TAO4"/>
      <c r="TAP4"/>
      <c r="TAQ4"/>
      <c r="TAR4"/>
      <c r="TAS4"/>
      <c r="TAT4"/>
      <c r="TAU4"/>
      <c r="TAV4"/>
      <c r="TAW4"/>
      <c r="TAX4"/>
      <c r="TAY4"/>
      <c r="TAZ4"/>
      <c r="TBA4"/>
      <c r="TBB4"/>
      <c r="TBC4"/>
      <c r="TBD4"/>
      <c r="TBE4"/>
      <c r="TBF4"/>
      <c r="TBG4"/>
      <c r="TBH4"/>
      <c r="TBI4"/>
      <c r="TBJ4"/>
      <c r="TBK4"/>
      <c r="TBL4"/>
      <c r="TBM4"/>
      <c r="TBN4"/>
      <c r="TBO4"/>
      <c r="TBP4"/>
      <c r="TBQ4"/>
      <c r="TBR4"/>
      <c r="TBS4"/>
      <c r="TBT4"/>
      <c r="TBU4"/>
      <c r="TBV4"/>
      <c r="TBW4"/>
      <c r="TBX4"/>
      <c r="TBY4"/>
      <c r="TBZ4"/>
      <c r="TCA4"/>
      <c r="TCB4"/>
      <c r="TCC4"/>
      <c r="TCD4"/>
      <c r="TCE4"/>
      <c r="TCF4"/>
      <c r="TCG4"/>
      <c r="TCH4"/>
      <c r="TCI4"/>
      <c r="TCJ4"/>
      <c r="TCK4"/>
      <c r="TCL4"/>
      <c r="TCM4"/>
      <c r="TCN4"/>
      <c r="TCO4"/>
      <c r="TCP4"/>
      <c r="TCQ4"/>
      <c r="TCR4"/>
      <c r="TCS4"/>
      <c r="TCT4"/>
      <c r="TCU4"/>
      <c r="TCV4"/>
      <c r="TCW4"/>
      <c r="TCX4"/>
      <c r="TCY4"/>
      <c r="TCZ4"/>
      <c r="TDA4"/>
      <c r="TDB4"/>
      <c r="TDC4"/>
      <c r="TDD4"/>
      <c r="TDE4"/>
      <c r="TDF4"/>
      <c r="TDG4"/>
      <c r="TDH4"/>
      <c r="TDI4"/>
      <c r="TDJ4"/>
      <c r="TDK4"/>
      <c r="TDL4"/>
      <c r="TDM4"/>
      <c r="TDN4"/>
      <c r="TDO4"/>
      <c r="TDP4"/>
      <c r="TDQ4"/>
      <c r="TDR4"/>
      <c r="TDS4"/>
      <c r="TDT4"/>
      <c r="TDU4"/>
      <c r="TDV4"/>
      <c r="TDW4"/>
      <c r="TDX4"/>
      <c r="TDY4"/>
      <c r="TDZ4"/>
      <c r="TEA4"/>
      <c r="TEB4"/>
      <c r="TEC4"/>
      <c r="TED4"/>
      <c r="TEE4"/>
      <c r="TEF4"/>
      <c r="TEG4"/>
      <c r="TEH4"/>
      <c r="TEI4"/>
      <c r="TEJ4"/>
      <c r="TEK4"/>
      <c r="TEL4"/>
      <c r="TEM4"/>
      <c r="TEN4"/>
      <c r="TEO4"/>
      <c r="TEP4"/>
      <c r="TEQ4"/>
      <c r="TER4"/>
      <c r="TES4"/>
      <c r="TET4"/>
      <c r="TEU4"/>
      <c r="TEV4"/>
      <c r="TEW4"/>
      <c r="TEX4"/>
      <c r="TEY4"/>
      <c r="TEZ4"/>
      <c r="TFA4"/>
      <c r="TFB4"/>
      <c r="TFC4"/>
      <c r="TFD4"/>
      <c r="TFE4"/>
      <c r="TFF4"/>
      <c r="TFG4"/>
      <c r="TFH4"/>
      <c r="TFI4"/>
      <c r="TFJ4"/>
      <c r="TFK4"/>
      <c r="TFL4"/>
      <c r="TFM4"/>
      <c r="TFN4"/>
      <c r="TFO4"/>
      <c r="TFP4"/>
      <c r="TFQ4"/>
      <c r="TFR4"/>
      <c r="TFS4"/>
      <c r="TFT4"/>
      <c r="TFU4"/>
      <c r="TFV4"/>
      <c r="TFW4"/>
      <c r="TFX4"/>
      <c r="TFY4"/>
      <c r="TFZ4"/>
      <c r="TGA4"/>
      <c r="TGB4"/>
      <c r="TGC4"/>
      <c r="TGD4"/>
      <c r="TGE4"/>
      <c r="TGF4"/>
      <c r="TGG4"/>
      <c r="TGH4"/>
      <c r="TGI4"/>
      <c r="TGJ4"/>
      <c r="TGK4"/>
      <c r="TGL4"/>
      <c r="TGM4"/>
      <c r="TGN4"/>
      <c r="TGO4"/>
      <c r="TGP4"/>
      <c r="TGQ4"/>
      <c r="TGR4"/>
      <c r="TGS4"/>
      <c r="TGT4"/>
      <c r="TGU4"/>
      <c r="TGV4"/>
      <c r="TGW4"/>
      <c r="TGX4"/>
      <c r="TGY4"/>
      <c r="TGZ4"/>
      <c r="THA4"/>
      <c r="THB4"/>
      <c r="THC4"/>
      <c r="THD4"/>
      <c r="THE4"/>
      <c r="THF4"/>
      <c r="THG4"/>
      <c r="THH4"/>
      <c r="THI4"/>
      <c r="THJ4"/>
      <c r="THK4"/>
      <c r="THL4"/>
      <c r="THM4"/>
      <c r="THN4"/>
      <c r="THO4"/>
      <c r="THP4"/>
      <c r="THQ4"/>
      <c r="THR4"/>
      <c r="THS4"/>
      <c r="THT4"/>
      <c r="THU4"/>
      <c r="THV4"/>
      <c r="THW4"/>
      <c r="THX4"/>
      <c r="THY4"/>
      <c r="THZ4"/>
      <c r="TIA4"/>
      <c r="TIB4"/>
      <c r="TIC4"/>
      <c r="TID4"/>
      <c r="TIE4"/>
      <c r="TIF4"/>
      <c r="TIG4"/>
      <c r="TIH4"/>
      <c r="TII4"/>
      <c r="TIJ4"/>
      <c r="TIK4"/>
      <c r="TIL4"/>
      <c r="TIM4"/>
      <c r="TIN4"/>
      <c r="TIO4"/>
      <c r="TIP4"/>
      <c r="TIQ4"/>
      <c r="TIR4"/>
      <c r="TIS4"/>
      <c r="TIT4"/>
      <c r="TIU4"/>
      <c r="TIV4"/>
      <c r="TIW4"/>
      <c r="TIX4"/>
      <c r="TIY4"/>
      <c r="TIZ4"/>
      <c r="TJA4"/>
      <c r="TJB4"/>
      <c r="TJC4"/>
      <c r="TJD4"/>
      <c r="TJE4"/>
      <c r="TJF4"/>
      <c r="TJG4"/>
      <c r="TJH4"/>
      <c r="TJI4"/>
      <c r="TJJ4"/>
      <c r="TJK4"/>
      <c r="TJL4"/>
      <c r="TJM4"/>
      <c r="TJN4"/>
      <c r="TJO4"/>
      <c r="TJP4"/>
      <c r="TJQ4"/>
      <c r="TJR4"/>
      <c r="TJS4"/>
      <c r="TJT4"/>
      <c r="TJU4"/>
      <c r="TJV4"/>
      <c r="TJW4"/>
      <c r="TJX4"/>
      <c r="TJY4"/>
      <c r="TJZ4"/>
      <c r="TKA4"/>
      <c r="TKB4"/>
      <c r="TKC4"/>
      <c r="TKD4"/>
      <c r="TKE4"/>
      <c r="TKF4"/>
      <c r="TKG4"/>
      <c r="TKH4"/>
      <c r="TKI4"/>
      <c r="TKJ4"/>
      <c r="TKK4"/>
      <c r="TKL4"/>
      <c r="TKM4"/>
      <c r="TKN4"/>
      <c r="TKO4"/>
      <c r="TKP4"/>
      <c r="TKQ4"/>
      <c r="TKR4"/>
      <c r="TKS4"/>
      <c r="TKT4"/>
      <c r="TKU4"/>
      <c r="TKV4"/>
      <c r="TKW4"/>
      <c r="TKX4"/>
      <c r="TKY4"/>
      <c r="TKZ4"/>
      <c r="TLA4"/>
      <c r="TLB4"/>
      <c r="TLC4"/>
      <c r="TLD4"/>
      <c r="TLE4"/>
      <c r="TLF4"/>
      <c r="TLG4"/>
      <c r="TLH4"/>
      <c r="TLI4"/>
      <c r="TLJ4"/>
      <c r="TLK4"/>
      <c r="TLL4"/>
      <c r="TLM4"/>
      <c r="TLN4"/>
      <c r="TLO4"/>
      <c r="TLP4"/>
      <c r="TLQ4"/>
      <c r="TLR4"/>
      <c r="TLS4"/>
      <c r="TLT4"/>
      <c r="TLU4"/>
      <c r="TLV4"/>
      <c r="TLW4"/>
      <c r="TLX4"/>
      <c r="TLY4"/>
      <c r="TLZ4"/>
      <c r="TMA4"/>
      <c r="TMB4"/>
      <c r="TMC4"/>
      <c r="TMD4"/>
      <c r="TME4"/>
      <c r="TMF4"/>
      <c r="TMG4"/>
      <c r="TMH4"/>
      <c r="TMI4"/>
      <c r="TMJ4"/>
      <c r="TMK4"/>
      <c r="TML4"/>
      <c r="TMM4"/>
      <c r="TMN4"/>
      <c r="TMO4"/>
      <c r="TMP4"/>
      <c r="TMQ4"/>
      <c r="TMR4"/>
      <c r="TMS4"/>
      <c r="TMT4"/>
      <c r="TMU4"/>
      <c r="TMV4"/>
      <c r="TMW4"/>
      <c r="TMX4"/>
      <c r="TMY4"/>
      <c r="TMZ4"/>
      <c r="TNA4"/>
      <c r="TNB4"/>
      <c r="TNC4"/>
      <c r="TND4"/>
      <c r="TNE4"/>
      <c r="TNF4"/>
      <c r="TNG4"/>
      <c r="TNH4"/>
      <c r="TNI4"/>
      <c r="TNJ4"/>
      <c r="TNK4"/>
      <c r="TNL4"/>
      <c r="TNM4"/>
      <c r="TNN4"/>
      <c r="TNO4"/>
      <c r="TNP4"/>
      <c r="TNQ4"/>
      <c r="TNR4"/>
      <c r="TNS4"/>
      <c r="TNT4"/>
      <c r="TNU4"/>
      <c r="TNV4"/>
      <c r="TNW4"/>
      <c r="TNX4"/>
      <c r="TNY4"/>
      <c r="TNZ4"/>
      <c r="TOA4"/>
      <c r="TOB4"/>
      <c r="TOC4"/>
      <c r="TOD4"/>
      <c r="TOE4"/>
      <c r="TOF4"/>
      <c r="TOG4"/>
      <c r="TOH4"/>
      <c r="TOI4"/>
      <c r="TOJ4"/>
      <c r="TOK4"/>
      <c r="TOL4"/>
      <c r="TOM4"/>
      <c r="TON4"/>
      <c r="TOO4"/>
      <c r="TOP4"/>
      <c r="TOQ4"/>
      <c r="TOR4"/>
      <c r="TOS4"/>
      <c r="TOT4"/>
      <c r="TOU4"/>
      <c r="TOV4"/>
      <c r="TOW4"/>
      <c r="TOX4"/>
      <c r="TOY4"/>
      <c r="TOZ4"/>
      <c r="TPA4"/>
      <c r="TPB4"/>
      <c r="TPC4"/>
      <c r="TPD4"/>
      <c r="TPE4"/>
      <c r="TPF4"/>
      <c r="TPG4"/>
      <c r="TPH4"/>
      <c r="TPI4"/>
      <c r="TPJ4"/>
      <c r="TPK4"/>
      <c r="TPL4"/>
      <c r="TPM4"/>
      <c r="TPN4"/>
      <c r="TPO4"/>
      <c r="TPP4"/>
      <c r="TPQ4"/>
      <c r="TPR4"/>
      <c r="TPS4"/>
      <c r="TPT4"/>
      <c r="TPU4"/>
      <c r="TPV4"/>
      <c r="TPW4"/>
      <c r="TPX4"/>
      <c r="TPY4"/>
      <c r="TPZ4"/>
      <c r="TQA4"/>
      <c r="TQB4"/>
      <c r="TQC4"/>
      <c r="TQD4"/>
      <c r="TQE4"/>
      <c r="TQF4"/>
      <c r="TQG4"/>
      <c r="TQH4"/>
      <c r="TQI4"/>
      <c r="TQJ4"/>
      <c r="TQK4"/>
      <c r="TQL4"/>
      <c r="TQM4"/>
      <c r="TQN4"/>
      <c r="TQO4"/>
      <c r="TQP4"/>
      <c r="TQQ4"/>
      <c r="TQR4"/>
      <c r="TQS4"/>
      <c r="TQT4"/>
      <c r="TQU4"/>
      <c r="TQV4"/>
      <c r="TQW4"/>
      <c r="TQX4"/>
      <c r="TQY4"/>
      <c r="TQZ4"/>
      <c r="TRA4"/>
      <c r="TRB4"/>
      <c r="TRC4"/>
      <c r="TRD4"/>
      <c r="TRE4"/>
      <c r="TRF4"/>
      <c r="TRG4"/>
      <c r="TRH4"/>
      <c r="TRI4"/>
      <c r="TRJ4"/>
      <c r="TRK4"/>
      <c r="TRL4"/>
      <c r="TRM4"/>
      <c r="TRN4"/>
      <c r="TRO4"/>
      <c r="TRP4"/>
      <c r="TRQ4"/>
      <c r="TRR4"/>
      <c r="TRS4"/>
      <c r="TRT4"/>
      <c r="TRU4"/>
      <c r="TRV4"/>
      <c r="TRW4"/>
      <c r="TRX4"/>
      <c r="TRY4"/>
      <c r="TRZ4"/>
      <c r="TSA4"/>
      <c r="TSB4"/>
      <c r="TSC4"/>
      <c r="TSD4"/>
      <c r="TSE4"/>
      <c r="TSF4"/>
      <c r="TSG4"/>
      <c r="TSH4"/>
      <c r="TSI4"/>
      <c r="TSJ4"/>
      <c r="TSK4"/>
      <c r="TSL4"/>
      <c r="TSM4"/>
      <c r="TSN4"/>
      <c r="TSO4"/>
      <c r="TSP4"/>
      <c r="TSQ4"/>
      <c r="TSR4"/>
      <c r="TSS4"/>
      <c r="TST4"/>
      <c r="TSU4"/>
      <c r="TSV4"/>
      <c r="TSW4"/>
      <c r="TSX4"/>
      <c r="TSY4"/>
      <c r="TSZ4"/>
      <c r="TTA4"/>
      <c r="TTB4"/>
      <c r="TTC4"/>
      <c r="TTD4"/>
      <c r="TTE4"/>
      <c r="TTF4"/>
      <c r="TTG4"/>
      <c r="TTH4"/>
      <c r="TTI4"/>
      <c r="TTJ4"/>
      <c r="TTK4"/>
      <c r="TTL4"/>
      <c r="TTM4"/>
      <c r="TTN4"/>
      <c r="TTO4"/>
      <c r="TTP4"/>
      <c r="TTQ4"/>
      <c r="TTR4"/>
      <c r="TTS4"/>
      <c r="TTT4"/>
      <c r="TTU4"/>
      <c r="TTV4"/>
      <c r="TTW4"/>
      <c r="TTX4"/>
      <c r="TTY4"/>
      <c r="TTZ4"/>
      <c r="TUA4"/>
      <c r="TUB4"/>
      <c r="TUC4"/>
      <c r="TUD4"/>
      <c r="TUE4"/>
      <c r="TUF4"/>
      <c r="TUG4"/>
      <c r="TUH4"/>
      <c r="TUI4"/>
      <c r="TUJ4"/>
      <c r="TUK4"/>
      <c r="TUL4"/>
      <c r="TUM4"/>
      <c r="TUN4"/>
      <c r="TUO4"/>
      <c r="TUP4"/>
      <c r="TUQ4"/>
      <c r="TUR4"/>
      <c r="TUS4"/>
      <c r="TUT4"/>
      <c r="TUU4"/>
      <c r="TUV4"/>
      <c r="TUW4"/>
      <c r="TUX4"/>
      <c r="TUY4"/>
      <c r="TUZ4"/>
      <c r="TVA4"/>
      <c r="TVB4"/>
      <c r="TVC4"/>
      <c r="TVD4"/>
      <c r="TVE4"/>
      <c r="TVF4"/>
      <c r="TVG4"/>
      <c r="TVH4"/>
      <c r="TVI4"/>
      <c r="TVJ4"/>
      <c r="TVK4"/>
      <c r="TVL4"/>
      <c r="TVM4"/>
      <c r="TVN4"/>
      <c r="TVO4"/>
      <c r="TVP4"/>
      <c r="TVQ4"/>
      <c r="TVR4"/>
      <c r="TVS4"/>
      <c r="TVT4"/>
      <c r="TVU4"/>
      <c r="TVV4"/>
      <c r="TVW4"/>
      <c r="TVX4"/>
      <c r="TVY4"/>
      <c r="TVZ4"/>
      <c r="TWA4"/>
      <c r="TWB4"/>
      <c r="TWC4"/>
      <c r="TWD4"/>
      <c r="TWE4"/>
      <c r="TWF4"/>
      <c r="TWG4"/>
      <c r="TWH4"/>
      <c r="TWI4"/>
      <c r="TWJ4"/>
      <c r="TWK4"/>
      <c r="TWL4"/>
      <c r="TWM4"/>
      <c r="TWN4"/>
      <c r="TWO4"/>
      <c r="TWP4"/>
      <c r="TWQ4"/>
      <c r="TWR4"/>
      <c r="TWS4"/>
      <c r="TWT4"/>
      <c r="TWU4"/>
      <c r="TWV4"/>
      <c r="TWW4"/>
      <c r="TWX4"/>
      <c r="TWY4"/>
      <c r="TWZ4"/>
      <c r="TXA4"/>
      <c r="TXB4"/>
      <c r="TXC4"/>
      <c r="TXD4"/>
      <c r="TXE4"/>
      <c r="TXF4"/>
      <c r="TXG4"/>
      <c r="TXH4"/>
      <c r="TXI4"/>
      <c r="TXJ4"/>
      <c r="TXK4"/>
      <c r="TXL4"/>
      <c r="TXM4"/>
      <c r="TXN4"/>
      <c r="TXO4"/>
      <c r="TXP4"/>
      <c r="TXQ4"/>
      <c r="TXR4"/>
      <c r="TXS4"/>
      <c r="TXT4"/>
      <c r="TXU4"/>
      <c r="TXV4"/>
      <c r="TXW4"/>
      <c r="TXX4"/>
      <c r="TXY4"/>
      <c r="TXZ4"/>
      <c r="TYA4"/>
      <c r="TYB4"/>
      <c r="TYC4"/>
      <c r="TYD4"/>
      <c r="TYE4"/>
      <c r="TYF4"/>
      <c r="TYG4"/>
      <c r="TYH4"/>
      <c r="TYI4"/>
      <c r="TYJ4"/>
      <c r="TYK4"/>
      <c r="TYL4"/>
      <c r="TYM4"/>
      <c r="TYN4"/>
      <c r="TYO4"/>
      <c r="TYP4"/>
      <c r="TYQ4"/>
      <c r="TYR4"/>
      <c r="TYS4"/>
      <c r="TYT4"/>
      <c r="TYU4"/>
      <c r="TYV4"/>
      <c r="TYW4"/>
      <c r="TYX4"/>
      <c r="TYY4"/>
      <c r="TYZ4"/>
      <c r="TZA4"/>
      <c r="TZB4"/>
      <c r="TZC4"/>
      <c r="TZD4"/>
      <c r="TZE4"/>
      <c r="TZF4"/>
      <c r="TZG4"/>
      <c r="TZH4"/>
      <c r="TZI4"/>
      <c r="TZJ4"/>
      <c r="TZK4"/>
      <c r="TZL4"/>
      <c r="TZM4"/>
      <c r="TZN4"/>
      <c r="TZO4"/>
      <c r="TZP4"/>
      <c r="TZQ4"/>
      <c r="TZR4"/>
      <c r="TZS4"/>
      <c r="TZT4"/>
      <c r="TZU4"/>
      <c r="TZV4"/>
      <c r="TZW4"/>
      <c r="TZX4"/>
      <c r="TZY4"/>
      <c r="TZZ4"/>
      <c r="UAA4"/>
      <c r="UAB4"/>
      <c r="UAC4"/>
      <c r="UAD4"/>
      <c r="UAE4"/>
      <c r="UAF4"/>
      <c r="UAG4"/>
      <c r="UAH4"/>
      <c r="UAI4"/>
      <c r="UAJ4"/>
      <c r="UAK4"/>
      <c r="UAL4"/>
      <c r="UAM4"/>
      <c r="UAN4"/>
      <c r="UAO4"/>
      <c r="UAP4"/>
      <c r="UAQ4"/>
      <c r="UAR4"/>
      <c r="UAS4"/>
      <c r="UAT4"/>
      <c r="UAU4"/>
      <c r="UAV4"/>
      <c r="UAW4"/>
      <c r="UAX4"/>
      <c r="UAY4"/>
      <c r="UAZ4"/>
      <c r="UBA4"/>
      <c r="UBB4"/>
      <c r="UBC4"/>
      <c r="UBD4"/>
      <c r="UBE4"/>
      <c r="UBF4"/>
      <c r="UBG4"/>
      <c r="UBH4"/>
      <c r="UBI4"/>
      <c r="UBJ4"/>
      <c r="UBK4"/>
      <c r="UBL4"/>
      <c r="UBM4"/>
      <c r="UBN4"/>
      <c r="UBO4"/>
      <c r="UBP4"/>
      <c r="UBQ4"/>
      <c r="UBR4"/>
      <c r="UBS4"/>
      <c r="UBT4"/>
      <c r="UBU4"/>
      <c r="UBV4"/>
      <c r="UBW4"/>
      <c r="UBX4"/>
      <c r="UBY4"/>
      <c r="UBZ4"/>
      <c r="UCA4"/>
      <c r="UCB4"/>
      <c r="UCC4"/>
      <c r="UCD4"/>
      <c r="UCE4"/>
      <c r="UCF4"/>
      <c r="UCG4"/>
      <c r="UCH4"/>
      <c r="UCI4"/>
      <c r="UCJ4"/>
      <c r="UCK4"/>
      <c r="UCL4"/>
      <c r="UCM4"/>
      <c r="UCN4"/>
      <c r="UCO4"/>
      <c r="UCP4"/>
      <c r="UCQ4"/>
      <c r="UCR4"/>
      <c r="UCS4"/>
      <c r="UCT4"/>
      <c r="UCU4"/>
      <c r="UCV4"/>
      <c r="UCW4"/>
      <c r="UCX4"/>
      <c r="UCY4"/>
      <c r="UCZ4"/>
      <c r="UDA4"/>
      <c r="UDB4"/>
      <c r="UDC4"/>
      <c r="UDD4"/>
      <c r="UDE4"/>
      <c r="UDF4"/>
      <c r="UDG4"/>
      <c r="UDH4"/>
      <c r="UDI4"/>
      <c r="UDJ4"/>
      <c r="UDK4"/>
      <c r="UDL4"/>
      <c r="UDM4"/>
      <c r="UDN4"/>
      <c r="UDO4"/>
      <c r="UDP4"/>
      <c r="UDQ4"/>
      <c r="UDR4"/>
      <c r="UDS4"/>
      <c r="UDT4"/>
      <c r="UDU4"/>
      <c r="UDV4"/>
      <c r="UDW4"/>
      <c r="UDX4"/>
      <c r="UDY4"/>
      <c r="UDZ4"/>
      <c r="UEA4"/>
      <c r="UEB4"/>
      <c r="UEC4"/>
      <c r="UED4"/>
      <c r="UEE4"/>
      <c r="UEF4"/>
      <c r="UEG4"/>
      <c r="UEH4"/>
      <c r="UEI4"/>
      <c r="UEJ4"/>
      <c r="UEK4"/>
      <c r="UEL4"/>
      <c r="UEM4"/>
      <c r="UEN4"/>
      <c r="UEO4"/>
      <c r="UEP4"/>
      <c r="UEQ4"/>
      <c r="UER4"/>
      <c r="UES4"/>
      <c r="UET4"/>
      <c r="UEU4"/>
      <c r="UEV4"/>
      <c r="UEW4"/>
      <c r="UEX4"/>
      <c r="UEY4"/>
      <c r="UEZ4"/>
      <c r="UFA4"/>
      <c r="UFB4"/>
      <c r="UFC4"/>
      <c r="UFD4"/>
      <c r="UFE4"/>
      <c r="UFF4"/>
      <c r="UFG4"/>
      <c r="UFH4"/>
      <c r="UFI4"/>
      <c r="UFJ4"/>
      <c r="UFK4"/>
      <c r="UFL4"/>
      <c r="UFM4"/>
      <c r="UFN4"/>
      <c r="UFO4"/>
      <c r="UFP4"/>
      <c r="UFQ4"/>
      <c r="UFR4"/>
      <c r="UFS4"/>
      <c r="UFT4"/>
      <c r="UFU4"/>
      <c r="UFV4"/>
      <c r="UFW4"/>
      <c r="UFX4"/>
      <c r="UFY4"/>
      <c r="UFZ4"/>
      <c r="UGA4"/>
      <c r="UGB4"/>
      <c r="UGC4"/>
      <c r="UGD4"/>
      <c r="UGE4"/>
      <c r="UGF4"/>
      <c r="UGG4"/>
      <c r="UGH4"/>
      <c r="UGI4"/>
      <c r="UGJ4"/>
      <c r="UGK4"/>
      <c r="UGL4"/>
      <c r="UGM4"/>
      <c r="UGN4"/>
      <c r="UGO4"/>
      <c r="UGP4"/>
      <c r="UGQ4"/>
      <c r="UGR4"/>
      <c r="UGS4"/>
      <c r="UGT4"/>
      <c r="UGU4"/>
      <c r="UGV4"/>
      <c r="UGW4"/>
      <c r="UGX4"/>
      <c r="UGY4"/>
      <c r="UGZ4"/>
      <c r="UHA4"/>
      <c r="UHB4"/>
      <c r="UHC4"/>
      <c r="UHD4"/>
      <c r="UHE4"/>
      <c r="UHF4"/>
      <c r="UHG4"/>
      <c r="UHH4"/>
      <c r="UHI4"/>
      <c r="UHJ4"/>
      <c r="UHK4"/>
      <c r="UHL4"/>
      <c r="UHM4"/>
      <c r="UHN4"/>
      <c r="UHO4"/>
      <c r="UHP4"/>
      <c r="UHQ4"/>
      <c r="UHR4"/>
      <c r="UHS4"/>
      <c r="UHT4"/>
      <c r="UHU4"/>
      <c r="UHV4"/>
      <c r="UHW4"/>
      <c r="UHX4"/>
      <c r="UHY4"/>
      <c r="UHZ4"/>
      <c r="UIA4"/>
      <c r="UIB4"/>
      <c r="UIC4"/>
      <c r="UID4"/>
      <c r="UIE4"/>
      <c r="UIF4"/>
      <c r="UIG4"/>
      <c r="UIH4"/>
      <c r="UII4"/>
      <c r="UIJ4"/>
      <c r="UIK4"/>
      <c r="UIL4"/>
      <c r="UIM4"/>
      <c r="UIN4"/>
      <c r="UIO4"/>
      <c r="UIP4"/>
      <c r="UIQ4"/>
      <c r="UIR4"/>
      <c r="UIS4"/>
      <c r="UIT4"/>
      <c r="UIU4"/>
      <c r="UIV4"/>
      <c r="UIW4"/>
      <c r="UIX4"/>
      <c r="UIY4"/>
      <c r="UIZ4"/>
      <c r="UJA4"/>
      <c r="UJB4"/>
      <c r="UJC4"/>
      <c r="UJD4"/>
      <c r="UJE4"/>
      <c r="UJF4"/>
      <c r="UJG4"/>
      <c r="UJH4"/>
      <c r="UJI4"/>
      <c r="UJJ4"/>
      <c r="UJK4"/>
      <c r="UJL4"/>
      <c r="UJM4"/>
      <c r="UJN4"/>
      <c r="UJO4"/>
      <c r="UJP4"/>
      <c r="UJQ4"/>
      <c r="UJR4"/>
      <c r="UJS4"/>
      <c r="UJT4"/>
      <c r="UJU4"/>
      <c r="UJV4"/>
      <c r="UJW4"/>
      <c r="UJX4"/>
      <c r="UJY4"/>
      <c r="UJZ4"/>
      <c r="UKA4"/>
      <c r="UKB4"/>
      <c r="UKC4"/>
      <c r="UKD4"/>
      <c r="UKE4"/>
      <c r="UKF4"/>
      <c r="UKG4"/>
      <c r="UKH4"/>
      <c r="UKI4"/>
      <c r="UKJ4"/>
      <c r="UKK4"/>
      <c r="UKL4"/>
      <c r="UKM4"/>
      <c r="UKN4"/>
      <c r="UKO4"/>
      <c r="UKP4"/>
      <c r="UKQ4"/>
      <c r="UKR4"/>
      <c r="UKS4"/>
      <c r="UKT4"/>
      <c r="UKU4"/>
      <c r="UKV4"/>
      <c r="UKW4"/>
      <c r="UKX4"/>
      <c r="UKY4"/>
      <c r="UKZ4"/>
      <c r="ULA4"/>
      <c r="ULB4"/>
      <c r="ULC4"/>
      <c r="ULD4"/>
      <c r="ULE4"/>
      <c r="ULF4"/>
      <c r="ULG4"/>
      <c r="ULH4"/>
      <c r="ULI4"/>
      <c r="ULJ4"/>
      <c r="ULK4"/>
      <c r="ULL4"/>
      <c r="ULM4"/>
      <c r="ULN4"/>
      <c r="ULO4"/>
      <c r="ULP4"/>
      <c r="ULQ4"/>
      <c r="ULR4"/>
      <c r="ULS4"/>
      <c r="ULT4"/>
      <c r="ULU4"/>
      <c r="ULV4"/>
      <c r="ULW4"/>
      <c r="ULX4"/>
      <c r="ULY4"/>
      <c r="ULZ4"/>
      <c r="UMA4"/>
      <c r="UMB4"/>
      <c r="UMC4"/>
      <c r="UMD4"/>
      <c r="UME4"/>
      <c r="UMF4"/>
      <c r="UMG4"/>
      <c r="UMH4"/>
      <c r="UMI4"/>
      <c r="UMJ4"/>
      <c r="UMK4"/>
      <c r="UML4"/>
      <c r="UMM4"/>
      <c r="UMN4"/>
      <c r="UMO4"/>
      <c r="UMP4"/>
      <c r="UMQ4"/>
      <c r="UMR4"/>
      <c r="UMS4"/>
      <c r="UMT4"/>
      <c r="UMU4"/>
      <c r="UMV4"/>
      <c r="UMW4"/>
      <c r="UMX4"/>
      <c r="UMY4"/>
      <c r="UMZ4"/>
      <c r="UNA4"/>
      <c r="UNB4"/>
      <c r="UNC4"/>
      <c r="UND4"/>
      <c r="UNE4"/>
      <c r="UNF4"/>
      <c r="UNG4"/>
      <c r="UNH4"/>
      <c r="UNI4"/>
      <c r="UNJ4"/>
      <c r="UNK4"/>
      <c r="UNL4"/>
      <c r="UNM4"/>
      <c r="UNN4"/>
      <c r="UNO4"/>
      <c r="UNP4"/>
      <c r="UNQ4"/>
      <c r="UNR4"/>
      <c r="UNS4"/>
      <c r="UNT4"/>
      <c r="UNU4"/>
      <c r="UNV4"/>
      <c r="UNW4"/>
      <c r="UNX4"/>
      <c r="UNY4"/>
      <c r="UNZ4"/>
      <c r="UOA4"/>
      <c r="UOB4"/>
      <c r="UOC4"/>
      <c r="UOD4"/>
      <c r="UOE4"/>
      <c r="UOF4"/>
      <c r="UOG4"/>
      <c r="UOH4"/>
      <c r="UOI4"/>
      <c r="UOJ4"/>
      <c r="UOK4"/>
      <c r="UOL4"/>
      <c r="UOM4"/>
      <c r="UON4"/>
      <c r="UOO4"/>
      <c r="UOP4"/>
      <c r="UOQ4"/>
      <c r="UOR4"/>
      <c r="UOS4"/>
      <c r="UOT4"/>
      <c r="UOU4"/>
      <c r="UOV4"/>
      <c r="UOW4"/>
      <c r="UOX4"/>
      <c r="UOY4"/>
      <c r="UOZ4"/>
      <c r="UPA4"/>
      <c r="UPB4"/>
      <c r="UPC4"/>
      <c r="UPD4"/>
      <c r="UPE4"/>
      <c r="UPF4"/>
      <c r="UPG4"/>
      <c r="UPH4"/>
      <c r="UPI4"/>
      <c r="UPJ4"/>
      <c r="UPK4"/>
      <c r="UPL4"/>
      <c r="UPM4"/>
      <c r="UPN4"/>
      <c r="UPO4"/>
      <c r="UPP4"/>
      <c r="UPQ4"/>
      <c r="UPR4"/>
      <c r="UPS4"/>
      <c r="UPT4"/>
      <c r="UPU4"/>
      <c r="UPV4"/>
      <c r="UPW4"/>
      <c r="UPX4"/>
      <c r="UPY4"/>
      <c r="UPZ4"/>
      <c r="UQA4"/>
      <c r="UQB4"/>
      <c r="UQC4"/>
      <c r="UQD4"/>
      <c r="UQE4"/>
      <c r="UQF4"/>
      <c r="UQG4"/>
      <c r="UQH4"/>
      <c r="UQI4"/>
      <c r="UQJ4"/>
      <c r="UQK4"/>
      <c r="UQL4"/>
      <c r="UQM4"/>
      <c r="UQN4"/>
      <c r="UQO4"/>
      <c r="UQP4"/>
      <c r="UQQ4"/>
      <c r="UQR4"/>
      <c r="UQS4"/>
      <c r="UQT4"/>
      <c r="UQU4"/>
      <c r="UQV4"/>
      <c r="UQW4"/>
      <c r="UQX4"/>
      <c r="UQY4"/>
      <c r="UQZ4"/>
      <c r="URA4"/>
      <c r="URB4"/>
      <c r="URC4"/>
      <c r="URD4"/>
      <c r="URE4"/>
      <c r="URF4"/>
      <c r="URG4"/>
      <c r="URH4"/>
      <c r="URI4"/>
      <c r="URJ4"/>
      <c r="URK4"/>
      <c r="URL4"/>
      <c r="URM4"/>
      <c r="URN4"/>
      <c r="URO4"/>
      <c r="URP4"/>
      <c r="URQ4"/>
      <c r="URR4"/>
      <c r="URS4"/>
      <c r="URT4"/>
      <c r="URU4"/>
      <c r="URV4"/>
      <c r="URW4"/>
      <c r="URX4"/>
      <c r="URY4"/>
      <c r="URZ4"/>
      <c r="USA4"/>
      <c r="USB4"/>
      <c r="USC4"/>
      <c r="USD4"/>
      <c r="USE4"/>
      <c r="USF4"/>
      <c r="USG4"/>
      <c r="USH4"/>
      <c r="USI4"/>
      <c r="USJ4"/>
      <c r="USK4"/>
      <c r="USL4"/>
      <c r="USM4"/>
      <c r="USN4"/>
      <c r="USO4"/>
      <c r="USP4"/>
      <c r="USQ4"/>
      <c r="USR4"/>
      <c r="USS4"/>
      <c r="UST4"/>
      <c r="USU4"/>
      <c r="USV4"/>
      <c r="USW4"/>
      <c r="USX4"/>
      <c r="USY4"/>
      <c r="USZ4"/>
      <c r="UTA4"/>
      <c r="UTB4"/>
      <c r="UTC4"/>
      <c r="UTD4"/>
      <c r="UTE4"/>
      <c r="UTF4"/>
      <c r="UTG4"/>
      <c r="UTH4"/>
      <c r="UTI4"/>
      <c r="UTJ4"/>
      <c r="UTK4"/>
      <c r="UTL4"/>
      <c r="UTM4"/>
      <c r="UTN4"/>
      <c r="UTO4"/>
      <c r="UTP4"/>
      <c r="UTQ4"/>
      <c r="UTR4"/>
      <c r="UTS4"/>
      <c r="UTT4"/>
      <c r="UTU4"/>
      <c r="UTV4"/>
      <c r="UTW4"/>
      <c r="UTX4"/>
      <c r="UTY4"/>
      <c r="UTZ4"/>
      <c r="UUA4"/>
      <c r="UUB4"/>
      <c r="UUC4"/>
      <c r="UUD4"/>
      <c r="UUE4"/>
      <c r="UUF4"/>
      <c r="UUG4"/>
      <c r="UUH4"/>
      <c r="UUI4"/>
      <c r="UUJ4"/>
      <c r="UUK4"/>
      <c r="UUL4"/>
      <c r="UUM4"/>
      <c r="UUN4"/>
      <c r="UUO4"/>
      <c r="UUP4"/>
      <c r="UUQ4"/>
      <c r="UUR4"/>
      <c r="UUS4"/>
      <c r="UUT4"/>
      <c r="UUU4"/>
      <c r="UUV4"/>
      <c r="UUW4"/>
      <c r="UUX4"/>
      <c r="UUY4"/>
      <c r="UUZ4"/>
      <c r="UVA4"/>
      <c r="UVB4"/>
      <c r="UVC4"/>
      <c r="UVD4"/>
      <c r="UVE4"/>
      <c r="UVF4"/>
      <c r="UVG4"/>
      <c r="UVH4"/>
      <c r="UVI4"/>
      <c r="UVJ4"/>
      <c r="UVK4"/>
      <c r="UVL4"/>
      <c r="UVM4"/>
      <c r="UVN4"/>
      <c r="UVO4"/>
      <c r="UVP4"/>
      <c r="UVQ4"/>
      <c r="UVR4"/>
      <c r="UVS4"/>
      <c r="UVT4"/>
      <c r="UVU4"/>
      <c r="UVV4"/>
      <c r="UVW4"/>
      <c r="UVX4"/>
      <c r="UVY4"/>
      <c r="UVZ4"/>
      <c r="UWA4"/>
      <c r="UWB4"/>
      <c r="UWC4"/>
      <c r="UWD4"/>
      <c r="UWE4"/>
      <c r="UWF4"/>
      <c r="UWG4"/>
      <c r="UWH4"/>
      <c r="UWI4"/>
      <c r="UWJ4"/>
      <c r="UWK4"/>
      <c r="UWL4"/>
      <c r="UWM4"/>
      <c r="UWN4"/>
      <c r="UWO4"/>
      <c r="UWP4"/>
      <c r="UWQ4"/>
      <c r="UWR4"/>
      <c r="UWS4"/>
      <c r="UWT4"/>
      <c r="UWU4"/>
      <c r="UWV4"/>
      <c r="UWW4"/>
      <c r="UWX4"/>
      <c r="UWY4"/>
      <c r="UWZ4"/>
      <c r="UXA4"/>
      <c r="UXB4"/>
      <c r="UXC4"/>
      <c r="UXD4"/>
      <c r="UXE4"/>
      <c r="UXF4"/>
      <c r="UXG4"/>
      <c r="UXH4"/>
      <c r="UXI4"/>
      <c r="UXJ4"/>
      <c r="UXK4"/>
      <c r="UXL4"/>
      <c r="UXM4"/>
      <c r="UXN4"/>
      <c r="UXO4"/>
      <c r="UXP4"/>
      <c r="UXQ4"/>
      <c r="UXR4"/>
      <c r="UXS4"/>
      <c r="UXT4"/>
      <c r="UXU4"/>
      <c r="UXV4"/>
      <c r="UXW4"/>
      <c r="UXX4"/>
      <c r="UXY4"/>
      <c r="UXZ4"/>
      <c r="UYA4"/>
      <c r="UYB4"/>
      <c r="UYC4"/>
      <c r="UYD4"/>
      <c r="UYE4"/>
      <c r="UYF4"/>
      <c r="UYG4"/>
      <c r="UYH4"/>
      <c r="UYI4"/>
      <c r="UYJ4"/>
      <c r="UYK4"/>
      <c r="UYL4"/>
      <c r="UYM4"/>
      <c r="UYN4"/>
      <c r="UYO4"/>
      <c r="UYP4"/>
      <c r="UYQ4"/>
      <c r="UYR4"/>
      <c r="UYS4"/>
      <c r="UYT4"/>
      <c r="UYU4"/>
      <c r="UYV4"/>
      <c r="UYW4"/>
      <c r="UYX4"/>
      <c r="UYY4"/>
      <c r="UYZ4"/>
      <c r="UZA4"/>
      <c r="UZB4"/>
      <c r="UZC4"/>
      <c r="UZD4"/>
      <c r="UZE4"/>
      <c r="UZF4"/>
      <c r="UZG4"/>
      <c r="UZH4"/>
      <c r="UZI4"/>
      <c r="UZJ4"/>
      <c r="UZK4"/>
      <c r="UZL4"/>
      <c r="UZM4"/>
      <c r="UZN4"/>
      <c r="UZO4"/>
      <c r="UZP4"/>
      <c r="UZQ4"/>
      <c r="UZR4"/>
      <c r="UZS4"/>
      <c r="UZT4"/>
      <c r="UZU4"/>
      <c r="UZV4"/>
      <c r="UZW4"/>
      <c r="UZX4"/>
      <c r="UZY4"/>
      <c r="UZZ4"/>
      <c r="VAA4"/>
      <c r="VAB4"/>
      <c r="VAC4"/>
      <c r="VAD4"/>
      <c r="VAE4"/>
      <c r="VAF4"/>
      <c r="VAG4"/>
      <c r="VAH4"/>
      <c r="VAI4"/>
      <c r="VAJ4"/>
      <c r="VAK4"/>
      <c r="VAL4"/>
      <c r="VAM4"/>
      <c r="VAN4"/>
      <c r="VAO4"/>
      <c r="VAP4"/>
      <c r="VAQ4"/>
      <c r="VAR4"/>
      <c r="VAS4"/>
      <c r="VAT4"/>
      <c r="VAU4"/>
      <c r="VAV4"/>
      <c r="VAW4"/>
      <c r="VAX4"/>
      <c r="VAY4"/>
      <c r="VAZ4"/>
      <c r="VBA4"/>
      <c r="VBB4"/>
      <c r="VBC4"/>
      <c r="VBD4"/>
      <c r="VBE4"/>
      <c r="VBF4"/>
      <c r="VBG4"/>
      <c r="VBH4"/>
      <c r="VBI4"/>
      <c r="VBJ4"/>
      <c r="VBK4"/>
      <c r="VBL4"/>
      <c r="VBM4"/>
      <c r="VBN4"/>
      <c r="VBO4"/>
      <c r="VBP4"/>
      <c r="VBQ4"/>
      <c r="VBR4"/>
      <c r="VBS4"/>
      <c r="VBT4"/>
      <c r="VBU4"/>
      <c r="VBV4"/>
      <c r="VBW4"/>
      <c r="VBX4"/>
      <c r="VBY4"/>
      <c r="VBZ4"/>
      <c r="VCA4"/>
      <c r="VCB4"/>
      <c r="VCC4"/>
      <c r="VCD4"/>
      <c r="VCE4"/>
      <c r="VCF4"/>
      <c r="VCG4"/>
      <c r="VCH4"/>
      <c r="VCI4"/>
      <c r="VCJ4"/>
      <c r="VCK4"/>
      <c r="VCL4"/>
      <c r="VCM4"/>
      <c r="VCN4"/>
      <c r="VCO4"/>
      <c r="VCP4"/>
      <c r="VCQ4"/>
      <c r="VCR4"/>
      <c r="VCS4"/>
      <c r="VCT4"/>
      <c r="VCU4"/>
      <c r="VCV4"/>
      <c r="VCW4"/>
      <c r="VCX4"/>
      <c r="VCY4"/>
      <c r="VCZ4"/>
      <c r="VDA4"/>
      <c r="VDB4"/>
      <c r="VDC4"/>
      <c r="VDD4"/>
      <c r="VDE4"/>
      <c r="VDF4"/>
      <c r="VDG4"/>
      <c r="VDH4"/>
      <c r="VDI4"/>
      <c r="VDJ4"/>
      <c r="VDK4"/>
      <c r="VDL4"/>
      <c r="VDM4"/>
      <c r="VDN4"/>
      <c r="VDO4"/>
      <c r="VDP4"/>
      <c r="VDQ4"/>
      <c r="VDR4"/>
      <c r="VDS4"/>
      <c r="VDT4"/>
      <c r="VDU4"/>
      <c r="VDV4"/>
      <c r="VDW4"/>
      <c r="VDX4"/>
      <c r="VDY4"/>
      <c r="VDZ4"/>
      <c r="VEA4"/>
      <c r="VEB4"/>
      <c r="VEC4"/>
      <c r="VED4"/>
      <c r="VEE4"/>
      <c r="VEF4"/>
      <c r="VEG4"/>
      <c r="VEH4"/>
      <c r="VEI4"/>
      <c r="VEJ4"/>
      <c r="VEK4"/>
      <c r="VEL4"/>
      <c r="VEM4"/>
      <c r="VEN4"/>
      <c r="VEO4"/>
      <c r="VEP4"/>
      <c r="VEQ4"/>
      <c r="VER4"/>
      <c r="VES4"/>
      <c r="VET4"/>
      <c r="VEU4"/>
      <c r="VEV4"/>
      <c r="VEW4"/>
      <c r="VEX4"/>
      <c r="VEY4"/>
      <c r="VEZ4"/>
      <c r="VFA4"/>
      <c r="VFB4"/>
      <c r="VFC4"/>
      <c r="VFD4"/>
      <c r="VFE4"/>
      <c r="VFF4"/>
      <c r="VFG4"/>
      <c r="VFH4"/>
      <c r="VFI4"/>
      <c r="VFJ4"/>
      <c r="VFK4"/>
      <c r="VFL4"/>
      <c r="VFM4"/>
      <c r="VFN4"/>
      <c r="VFO4"/>
      <c r="VFP4"/>
      <c r="VFQ4"/>
      <c r="VFR4"/>
      <c r="VFS4"/>
      <c r="VFT4"/>
      <c r="VFU4"/>
      <c r="VFV4"/>
      <c r="VFW4"/>
      <c r="VFX4"/>
      <c r="VFY4"/>
      <c r="VFZ4"/>
      <c r="VGA4"/>
      <c r="VGB4"/>
      <c r="VGC4"/>
      <c r="VGD4"/>
      <c r="VGE4"/>
      <c r="VGF4"/>
      <c r="VGG4"/>
      <c r="VGH4"/>
      <c r="VGI4"/>
      <c r="VGJ4"/>
      <c r="VGK4"/>
      <c r="VGL4"/>
      <c r="VGM4"/>
      <c r="VGN4"/>
      <c r="VGO4"/>
      <c r="VGP4"/>
      <c r="VGQ4"/>
      <c r="VGR4"/>
      <c r="VGS4"/>
      <c r="VGT4"/>
      <c r="VGU4"/>
      <c r="VGV4"/>
      <c r="VGW4"/>
      <c r="VGX4"/>
      <c r="VGY4"/>
      <c r="VGZ4"/>
      <c r="VHA4"/>
      <c r="VHB4"/>
      <c r="VHC4"/>
      <c r="VHD4"/>
      <c r="VHE4"/>
      <c r="VHF4"/>
      <c r="VHG4"/>
      <c r="VHH4"/>
      <c r="VHI4"/>
      <c r="VHJ4"/>
      <c r="VHK4"/>
      <c r="VHL4"/>
      <c r="VHM4"/>
      <c r="VHN4"/>
      <c r="VHO4"/>
      <c r="VHP4"/>
      <c r="VHQ4"/>
      <c r="VHR4"/>
      <c r="VHS4"/>
      <c r="VHT4"/>
      <c r="VHU4"/>
      <c r="VHV4"/>
      <c r="VHW4"/>
      <c r="VHX4"/>
      <c r="VHY4"/>
      <c r="VHZ4"/>
      <c r="VIA4"/>
      <c r="VIB4"/>
      <c r="VIC4"/>
      <c r="VID4"/>
      <c r="VIE4"/>
      <c r="VIF4"/>
      <c r="VIG4"/>
      <c r="VIH4"/>
      <c r="VII4"/>
      <c r="VIJ4"/>
      <c r="VIK4"/>
      <c r="VIL4"/>
      <c r="VIM4"/>
      <c r="VIN4"/>
      <c r="VIO4"/>
      <c r="VIP4"/>
      <c r="VIQ4"/>
      <c r="VIR4"/>
      <c r="VIS4"/>
      <c r="VIT4"/>
      <c r="VIU4"/>
      <c r="VIV4"/>
      <c r="VIW4"/>
      <c r="VIX4"/>
      <c r="VIY4"/>
      <c r="VIZ4"/>
      <c r="VJA4"/>
      <c r="VJB4"/>
      <c r="VJC4"/>
      <c r="VJD4"/>
      <c r="VJE4"/>
      <c r="VJF4"/>
      <c r="VJG4"/>
      <c r="VJH4"/>
      <c r="VJI4"/>
      <c r="VJJ4"/>
      <c r="VJK4"/>
      <c r="VJL4"/>
      <c r="VJM4"/>
      <c r="VJN4"/>
      <c r="VJO4"/>
      <c r="VJP4"/>
      <c r="VJQ4"/>
      <c r="VJR4"/>
      <c r="VJS4"/>
      <c r="VJT4"/>
      <c r="VJU4"/>
      <c r="VJV4"/>
      <c r="VJW4"/>
      <c r="VJX4"/>
      <c r="VJY4"/>
      <c r="VJZ4"/>
      <c r="VKA4"/>
      <c r="VKB4"/>
      <c r="VKC4"/>
      <c r="VKD4"/>
      <c r="VKE4"/>
      <c r="VKF4"/>
      <c r="VKG4"/>
      <c r="VKH4"/>
      <c r="VKI4"/>
      <c r="VKJ4"/>
      <c r="VKK4"/>
      <c r="VKL4"/>
      <c r="VKM4"/>
      <c r="VKN4"/>
      <c r="VKO4"/>
      <c r="VKP4"/>
      <c r="VKQ4"/>
      <c r="VKR4"/>
      <c r="VKS4"/>
      <c r="VKT4"/>
      <c r="VKU4"/>
      <c r="VKV4"/>
      <c r="VKW4"/>
      <c r="VKX4"/>
      <c r="VKY4"/>
      <c r="VKZ4"/>
      <c r="VLA4"/>
      <c r="VLB4"/>
      <c r="VLC4"/>
      <c r="VLD4"/>
      <c r="VLE4"/>
      <c r="VLF4"/>
      <c r="VLG4"/>
      <c r="VLH4"/>
      <c r="VLI4"/>
      <c r="VLJ4"/>
      <c r="VLK4"/>
      <c r="VLL4"/>
      <c r="VLM4"/>
      <c r="VLN4"/>
      <c r="VLO4"/>
      <c r="VLP4"/>
      <c r="VLQ4"/>
      <c r="VLR4"/>
      <c r="VLS4"/>
      <c r="VLT4"/>
      <c r="VLU4"/>
      <c r="VLV4"/>
      <c r="VLW4"/>
      <c r="VLX4"/>
      <c r="VLY4"/>
      <c r="VLZ4"/>
      <c r="VMA4"/>
      <c r="VMB4"/>
      <c r="VMC4"/>
      <c r="VMD4"/>
      <c r="VME4"/>
      <c r="VMF4"/>
      <c r="VMG4"/>
      <c r="VMH4"/>
      <c r="VMI4"/>
      <c r="VMJ4"/>
      <c r="VMK4"/>
      <c r="VML4"/>
      <c r="VMM4"/>
      <c r="VMN4"/>
      <c r="VMO4"/>
      <c r="VMP4"/>
      <c r="VMQ4"/>
      <c r="VMR4"/>
      <c r="VMS4"/>
      <c r="VMT4"/>
      <c r="VMU4"/>
      <c r="VMV4"/>
      <c r="VMW4"/>
      <c r="VMX4"/>
      <c r="VMY4"/>
      <c r="VMZ4"/>
      <c r="VNA4"/>
      <c r="VNB4"/>
      <c r="VNC4"/>
      <c r="VND4"/>
      <c r="VNE4"/>
      <c r="VNF4"/>
      <c r="VNG4"/>
      <c r="VNH4"/>
      <c r="VNI4"/>
      <c r="VNJ4"/>
      <c r="VNK4"/>
      <c r="VNL4"/>
      <c r="VNM4"/>
      <c r="VNN4"/>
      <c r="VNO4"/>
      <c r="VNP4"/>
      <c r="VNQ4"/>
      <c r="VNR4"/>
      <c r="VNS4"/>
      <c r="VNT4"/>
      <c r="VNU4"/>
      <c r="VNV4"/>
      <c r="VNW4"/>
      <c r="VNX4"/>
      <c r="VNY4"/>
      <c r="VNZ4"/>
      <c r="VOA4"/>
      <c r="VOB4"/>
      <c r="VOC4"/>
      <c r="VOD4"/>
      <c r="VOE4"/>
      <c r="VOF4"/>
      <c r="VOG4"/>
      <c r="VOH4"/>
      <c r="VOI4"/>
      <c r="VOJ4"/>
      <c r="VOK4"/>
      <c r="VOL4"/>
      <c r="VOM4"/>
      <c r="VON4"/>
      <c r="VOO4"/>
      <c r="VOP4"/>
      <c r="VOQ4"/>
      <c r="VOR4"/>
      <c r="VOS4"/>
      <c r="VOT4"/>
      <c r="VOU4"/>
      <c r="VOV4"/>
      <c r="VOW4"/>
      <c r="VOX4"/>
      <c r="VOY4"/>
      <c r="VOZ4"/>
      <c r="VPA4"/>
      <c r="VPB4"/>
      <c r="VPC4"/>
      <c r="VPD4"/>
      <c r="VPE4"/>
      <c r="VPF4"/>
      <c r="VPG4"/>
      <c r="VPH4"/>
      <c r="VPI4"/>
      <c r="VPJ4"/>
      <c r="VPK4"/>
      <c r="VPL4"/>
      <c r="VPM4"/>
      <c r="VPN4"/>
      <c r="VPO4"/>
      <c r="VPP4"/>
      <c r="VPQ4"/>
      <c r="VPR4"/>
      <c r="VPS4"/>
      <c r="VPT4"/>
      <c r="VPU4"/>
      <c r="VPV4"/>
      <c r="VPW4"/>
      <c r="VPX4"/>
      <c r="VPY4"/>
      <c r="VPZ4"/>
      <c r="VQA4"/>
      <c r="VQB4"/>
      <c r="VQC4"/>
      <c r="VQD4"/>
      <c r="VQE4"/>
      <c r="VQF4"/>
      <c r="VQG4"/>
      <c r="VQH4"/>
      <c r="VQI4"/>
      <c r="VQJ4"/>
      <c r="VQK4"/>
      <c r="VQL4"/>
      <c r="VQM4"/>
      <c r="VQN4"/>
      <c r="VQO4"/>
      <c r="VQP4"/>
      <c r="VQQ4"/>
      <c r="VQR4"/>
      <c r="VQS4"/>
      <c r="VQT4"/>
      <c r="VQU4"/>
      <c r="VQV4"/>
      <c r="VQW4"/>
      <c r="VQX4"/>
      <c r="VQY4"/>
      <c r="VQZ4"/>
      <c r="VRA4"/>
      <c r="VRB4"/>
      <c r="VRC4"/>
      <c r="VRD4"/>
      <c r="VRE4"/>
      <c r="VRF4"/>
      <c r="VRG4"/>
      <c r="VRH4"/>
      <c r="VRI4"/>
      <c r="VRJ4"/>
      <c r="VRK4"/>
      <c r="VRL4"/>
      <c r="VRM4"/>
      <c r="VRN4"/>
      <c r="VRO4"/>
      <c r="VRP4"/>
      <c r="VRQ4"/>
      <c r="VRR4"/>
      <c r="VRS4"/>
      <c r="VRT4"/>
      <c r="VRU4"/>
      <c r="VRV4"/>
      <c r="VRW4"/>
      <c r="VRX4"/>
      <c r="VRY4"/>
      <c r="VRZ4"/>
      <c r="VSA4"/>
      <c r="VSB4"/>
      <c r="VSC4"/>
      <c r="VSD4"/>
      <c r="VSE4"/>
      <c r="VSF4"/>
      <c r="VSG4"/>
      <c r="VSH4"/>
      <c r="VSI4"/>
      <c r="VSJ4"/>
      <c r="VSK4"/>
      <c r="VSL4"/>
      <c r="VSM4"/>
      <c r="VSN4"/>
      <c r="VSO4"/>
      <c r="VSP4"/>
      <c r="VSQ4"/>
      <c r="VSR4"/>
      <c r="VSS4"/>
      <c r="VST4"/>
      <c r="VSU4"/>
      <c r="VSV4"/>
      <c r="VSW4"/>
      <c r="VSX4"/>
      <c r="VSY4"/>
      <c r="VSZ4"/>
      <c r="VTA4"/>
      <c r="VTB4"/>
      <c r="VTC4"/>
      <c r="VTD4"/>
      <c r="VTE4"/>
      <c r="VTF4"/>
      <c r="VTG4"/>
      <c r="VTH4"/>
      <c r="VTI4"/>
      <c r="VTJ4"/>
      <c r="VTK4"/>
      <c r="VTL4"/>
      <c r="VTM4"/>
      <c r="VTN4"/>
      <c r="VTO4"/>
      <c r="VTP4"/>
      <c r="VTQ4"/>
      <c r="VTR4"/>
      <c r="VTS4"/>
      <c r="VTT4"/>
      <c r="VTU4"/>
      <c r="VTV4"/>
      <c r="VTW4"/>
      <c r="VTX4"/>
      <c r="VTY4"/>
      <c r="VTZ4"/>
      <c r="VUA4"/>
      <c r="VUB4"/>
      <c r="VUC4"/>
      <c r="VUD4"/>
      <c r="VUE4"/>
      <c r="VUF4"/>
      <c r="VUG4"/>
      <c r="VUH4"/>
      <c r="VUI4"/>
      <c r="VUJ4"/>
      <c r="VUK4"/>
      <c r="VUL4"/>
      <c r="VUM4"/>
      <c r="VUN4"/>
      <c r="VUO4"/>
      <c r="VUP4"/>
      <c r="VUQ4"/>
      <c r="VUR4"/>
      <c r="VUS4"/>
      <c r="VUT4"/>
      <c r="VUU4"/>
      <c r="VUV4"/>
      <c r="VUW4"/>
      <c r="VUX4"/>
      <c r="VUY4"/>
      <c r="VUZ4"/>
      <c r="VVA4"/>
      <c r="VVB4"/>
      <c r="VVC4"/>
      <c r="VVD4"/>
      <c r="VVE4"/>
      <c r="VVF4"/>
      <c r="VVG4"/>
      <c r="VVH4"/>
      <c r="VVI4"/>
      <c r="VVJ4"/>
      <c r="VVK4"/>
      <c r="VVL4"/>
      <c r="VVM4"/>
      <c r="VVN4"/>
      <c r="VVO4"/>
      <c r="VVP4"/>
      <c r="VVQ4"/>
      <c r="VVR4"/>
      <c r="VVS4"/>
      <c r="VVT4"/>
      <c r="VVU4"/>
      <c r="VVV4"/>
      <c r="VVW4"/>
      <c r="VVX4"/>
      <c r="VVY4"/>
      <c r="VVZ4"/>
      <c r="VWA4"/>
      <c r="VWB4"/>
      <c r="VWC4"/>
      <c r="VWD4"/>
      <c r="VWE4"/>
      <c r="VWF4"/>
      <c r="VWG4"/>
      <c r="VWH4"/>
      <c r="VWI4"/>
      <c r="VWJ4"/>
      <c r="VWK4"/>
      <c r="VWL4"/>
      <c r="VWM4"/>
      <c r="VWN4"/>
      <c r="VWO4"/>
      <c r="VWP4"/>
      <c r="VWQ4"/>
      <c r="VWR4"/>
      <c r="VWS4"/>
      <c r="VWT4"/>
      <c r="VWU4"/>
      <c r="VWV4"/>
      <c r="VWW4"/>
      <c r="VWX4"/>
      <c r="VWY4"/>
      <c r="VWZ4"/>
      <c r="VXA4"/>
      <c r="VXB4"/>
      <c r="VXC4"/>
      <c r="VXD4"/>
      <c r="VXE4"/>
      <c r="VXF4"/>
      <c r="VXG4"/>
      <c r="VXH4"/>
      <c r="VXI4"/>
      <c r="VXJ4"/>
      <c r="VXK4"/>
      <c r="VXL4"/>
      <c r="VXM4"/>
      <c r="VXN4"/>
      <c r="VXO4"/>
      <c r="VXP4"/>
      <c r="VXQ4"/>
      <c r="VXR4"/>
      <c r="VXS4"/>
      <c r="VXT4"/>
      <c r="VXU4"/>
      <c r="VXV4"/>
      <c r="VXW4"/>
      <c r="VXX4"/>
      <c r="VXY4"/>
      <c r="VXZ4"/>
      <c r="VYA4"/>
      <c r="VYB4"/>
      <c r="VYC4"/>
      <c r="VYD4"/>
      <c r="VYE4"/>
      <c r="VYF4"/>
      <c r="VYG4"/>
      <c r="VYH4"/>
      <c r="VYI4"/>
      <c r="VYJ4"/>
      <c r="VYK4"/>
      <c r="VYL4"/>
      <c r="VYM4"/>
      <c r="VYN4"/>
      <c r="VYO4"/>
      <c r="VYP4"/>
      <c r="VYQ4"/>
      <c r="VYR4"/>
      <c r="VYS4"/>
      <c r="VYT4"/>
      <c r="VYU4"/>
      <c r="VYV4"/>
      <c r="VYW4"/>
      <c r="VYX4"/>
      <c r="VYY4"/>
      <c r="VYZ4"/>
      <c r="VZA4"/>
      <c r="VZB4"/>
      <c r="VZC4"/>
      <c r="VZD4"/>
      <c r="VZE4"/>
      <c r="VZF4"/>
      <c r="VZG4"/>
      <c r="VZH4"/>
      <c r="VZI4"/>
      <c r="VZJ4"/>
      <c r="VZK4"/>
      <c r="VZL4"/>
      <c r="VZM4"/>
      <c r="VZN4"/>
      <c r="VZO4"/>
      <c r="VZP4"/>
      <c r="VZQ4"/>
      <c r="VZR4"/>
      <c r="VZS4"/>
      <c r="VZT4"/>
      <c r="VZU4"/>
      <c r="VZV4"/>
      <c r="VZW4"/>
      <c r="VZX4"/>
      <c r="VZY4"/>
      <c r="VZZ4"/>
      <c r="WAA4"/>
      <c r="WAB4"/>
      <c r="WAC4"/>
      <c r="WAD4"/>
      <c r="WAE4"/>
      <c r="WAF4"/>
      <c r="WAG4"/>
      <c r="WAH4"/>
      <c r="WAI4"/>
      <c r="WAJ4"/>
      <c r="WAK4"/>
      <c r="WAL4"/>
      <c r="WAM4"/>
      <c r="WAN4"/>
      <c r="WAO4"/>
      <c r="WAP4"/>
      <c r="WAQ4"/>
      <c r="WAR4"/>
      <c r="WAS4"/>
      <c r="WAT4"/>
      <c r="WAU4"/>
      <c r="WAV4"/>
      <c r="WAW4"/>
      <c r="WAX4"/>
      <c r="WAY4"/>
      <c r="WAZ4"/>
      <c r="WBA4"/>
      <c r="WBB4"/>
      <c r="WBC4"/>
      <c r="WBD4"/>
      <c r="WBE4"/>
      <c r="WBF4"/>
      <c r="WBG4"/>
      <c r="WBH4"/>
      <c r="WBI4"/>
      <c r="WBJ4"/>
      <c r="WBK4"/>
      <c r="WBL4"/>
      <c r="WBM4"/>
      <c r="WBN4"/>
      <c r="WBO4"/>
      <c r="WBP4"/>
      <c r="WBQ4"/>
      <c r="WBR4"/>
      <c r="WBS4"/>
      <c r="WBT4"/>
      <c r="WBU4"/>
      <c r="WBV4"/>
      <c r="WBW4"/>
      <c r="WBX4"/>
      <c r="WBY4"/>
      <c r="WBZ4"/>
      <c r="WCA4"/>
      <c r="WCB4"/>
      <c r="WCC4"/>
      <c r="WCD4"/>
      <c r="WCE4"/>
      <c r="WCF4"/>
      <c r="WCG4"/>
      <c r="WCH4"/>
      <c r="WCI4"/>
      <c r="WCJ4"/>
      <c r="WCK4"/>
      <c r="WCL4"/>
      <c r="WCM4"/>
      <c r="WCN4"/>
      <c r="WCO4"/>
      <c r="WCP4"/>
      <c r="WCQ4"/>
      <c r="WCR4"/>
      <c r="WCS4"/>
      <c r="WCT4"/>
      <c r="WCU4"/>
      <c r="WCV4"/>
      <c r="WCW4"/>
      <c r="WCX4"/>
      <c r="WCY4"/>
      <c r="WCZ4"/>
      <c r="WDA4"/>
      <c r="WDB4"/>
      <c r="WDC4"/>
      <c r="WDD4"/>
      <c r="WDE4"/>
      <c r="WDF4"/>
      <c r="WDG4"/>
      <c r="WDH4"/>
      <c r="WDI4"/>
      <c r="WDJ4"/>
      <c r="WDK4"/>
      <c r="WDL4"/>
      <c r="WDM4"/>
      <c r="WDN4"/>
      <c r="WDO4"/>
      <c r="WDP4"/>
      <c r="WDQ4"/>
      <c r="WDR4"/>
      <c r="WDS4"/>
      <c r="WDT4"/>
      <c r="WDU4"/>
      <c r="WDV4"/>
      <c r="WDW4"/>
      <c r="WDX4"/>
      <c r="WDY4"/>
      <c r="WDZ4"/>
      <c r="WEA4"/>
      <c r="WEB4"/>
      <c r="WEC4"/>
      <c r="WED4"/>
      <c r="WEE4"/>
      <c r="WEF4"/>
      <c r="WEG4"/>
      <c r="WEH4"/>
      <c r="WEI4"/>
      <c r="WEJ4"/>
      <c r="WEK4"/>
      <c r="WEL4"/>
      <c r="WEM4"/>
      <c r="WEN4"/>
      <c r="WEO4"/>
      <c r="WEP4"/>
      <c r="WEQ4"/>
      <c r="WER4"/>
      <c r="WES4"/>
      <c r="WET4"/>
      <c r="WEU4"/>
      <c r="WEV4"/>
      <c r="WEW4"/>
      <c r="WEX4"/>
      <c r="WEY4"/>
      <c r="WEZ4"/>
      <c r="WFA4"/>
      <c r="WFB4"/>
      <c r="WFC4"/>
      <c r="WFD4"/>
      <c r="WFE4"/>
      <c r="WFF4"/>
      <c r="WFG4"/>
      <c r="WFH4"/>
      <c r="WFI4"/>
      <c r="WFJ4"/>
      <c r="WFK4"/>
      <c r="WFL4"/>
      <c r="WFM4"/>
      <c r="WFN4"/>
      <c r="WFO4"/>
      <c r="WFP4"/>
      <c r="WFQ4"/>
      <c r="WFR4"/>
      <c r="WFS4"/>
      <c r="WFT4"/>
      <c r="WFU4"/>
      <c r="WFV4"/>
      <c r="WFW4"/>
      <c r="WFX4"/>
      <c r="WFY4"/>
      <c r="WFZ4"/>
      <c r="WGA4"/>
      <c r="WGB4"/>
      <c r="WGC4"/>
      <c r="WGD4"/>
      <c r="WGE4"/>
      <c r="WGF4"/>
      <c r="WGG4"/>
      <c r="WGH4"/>
      <c r="WGI4"/>
      <c r="WGJ4"/>
      <c r="WGK4"/>
      <c r="WGL4"/>
      <c r="WGM4"/>
      <c r="WGN4"/>
      <c r="WGO4"/>
      <c r="WGP4"/>
      <c r="WGQ4"/>
      <c r="WGR4"/>
      <c r="WGS4"/>
      <c r="WGT4"/>
      <c r="WGU4"/>
      <c r="WGV4"/>
      <c r="WGW4"/>
      <c r="WGX4"/>
      <c r="WGY4"/>
      <c r="WGZ4"/>
      <c r="WHA4"/>
      <c r="WHB4"/>
      <c r="WHC4"/>
      <c r="WHD4"/>
      <c r="WHE4"/>
      <c r="WHF4"/>
      <c r="WHG4"/>
      <c r="WHH4"/>
      <c r="WHI4"/>
      <c r="WHJ4"/>
      <c r="WHK4"/>
      <c r="WHL4"/>
      <c r="WHM4"/>
      <c r="WHN4"/>
      <c r="WHO4"/>
      <c r="WHP4"/>
      <c r="WHQ4"/>
      <c r="WHR4"/>
      <c r="WHS4"/>
      <c r="WHT4"/>
      <c r="WHU4"/>
      <c r="WHV4"/>
      <c r="WHW4"/>
      <c r="WHX4"/>
      <c r="WHY4"/>
      <c r="WHZ4"/>
      <c r="WIA4"/>
      <c r="WIB4"/>
      <c r="WIC4"/>
      <c r="WID4"/>
      <c r="WIE4"/>
      <c r="WIF4"/>
      <c r="WIG4"/>
      <c r="WIH4"/>
      <c r="WII4"/>
      <c r="WIJ4"/>
      <c r="WIK4"/>
      <c r="WIL4"/>
      <c r="WIM4"/>
      <c r="WIN4"/>
      <c r="WIO4"/>
      <c r="WIP4"/>
      <c r="WIQ4"/>
      <c r="WIR4"/>
      <c r="WIS4"/>
      <c r="WIT4"/>
      <c r="WIU4"/>
      <c r="WIV4"/>
      <c r="WIW4"/>
      <c r="WIX4"/>
      <c r="WIY4"/>
      <c r="WIZ4"/>
      <c r="WJA4"/>
      <c r="WJB4"/>
      <c r="WJC4"/>
      <c r="WJD4"/>
      <c r="WJE4"/>
      <c r="WJF4"/>
      <c r="WJG4"/>
      <c r="WJH4"/>
      <c r="WJI4"/>
      <c r="WJJ4"/>
      <c r="WJK4"/>
      <c r="WJL4"/>
      <c r="WJM4"/>
      <c r="WJN4"/>
      <c r="WJO4"/>
      <c r="WJP4"/>
      <c r="WJQ4"/>
      <c r="WJR4"/>
      <c r="WJS4"/>
      <c r="WJT4"/>
      <c r="WJU4"/>
      <c r="WJV4"/>
      <c r="WJW4"/>
      <c r="WJX4"/>
      <c r="WJY4"/>
      <c r="WJZ4"/>
      <c r="WKA4"/>
      <c r="WKB4"/>
      <c r="WKC4"/>
      <c r="WKD4"/>
      <c r="WKE4"/>
      <c r="WKF4"/>
      <c r="WKG4"/>
      <c r="WKH4"/>
      <c r="WKI4"/>
      <c r="WKJ4"/>
      <c r="WKK4"/>
      <c r="WKL4"/>
      <c r="WKM4"/>
      <c r="WKN4"/>
      <c r="WKO4"/>
      <c r="WKP4"/>
      <c r="WKQ4"/>
      <c r="WKR4"/>
      <c r="WKS4"/>
      <c r="WKT4"/>
      <c r="WKU4"/>
      <c r="WKV4"/>
      <c r="WKW4"/>
      <c r="WKX4"/>
      <c r="WKY4"/>
      <c r="WKZ4"/>
      <c r="WLA4"/>
      <c r="WLB4"/>
      <c r="WLC4"/>
      <c r="WLD4"/>
      <c r="WLE4"/>
      <c r="WLF4"/>
      <c r="WLG4"/>
      <c r="WLH4"/>
      <c r="WLI4"/>
      <c r="WLJ4"/>
      <c r="WLK4"/>
      <c r="WLL4"/>
      <c r="WLM4"/>
      <c r="WLN4"/>
      <c r="WLO4"/>
      <c r="WLP4"/>
      <c r="WLQ4"/>
      <c r="WLR4"/>
      <c r="WLS4"/>
      <c r="WLT4"/>
      <c r="WLU4"/>
      <c r="WLV4"/>
      <c r="WLW4"/>
      <c r="WLX4"/>
      <c r="WLY4"/>
      <c r="WLZ4"/>
      <c r="WMA4"/>
      <c r="WMB4"/>
      <c r="WMC4"/>
      <c r="WMD4"/>
      <c r="WME4"/>
      <c r="WMF4"/>
      <c r="WMG4"/>
      <c r="WMH4"/>
      <c r="WMI4"/>
      <c r="WMJ4"/>
      <c r="WMK4"/>
      <c r="WML4"/>
      <c r="WMM4"/>
      <c r="WMN4"/>
      <c r="WMO4"/>
      <c r="WMP4"/>
      <c r="WMQ4"/>
      <c r="WMR4"/>
      <c r="WMS4"/>
      <c r="WMT4"/>
      <c r="WMU4"/>
      <c r="WMV4"/>
      <c r="WMW4"/>
      <c r="WMX4"/>
      <c r="WMY4"/>
      <c r="WMZ4"/>
      <c r="WNA4"/>
      <c r="WNB4"/>
      <c r="WNC4"/>
      <c r="WND4"/>
      <c r="WNE4"/>
      <c r="WNF4"/>
      <c r="WNG4"/>
      <c r="WNH4"/>
      <c r="WNI4"/>
      <c r="WNJ4"/>
      <c r="WNK4"/>
      <c r="WNL4"/>
      <c r="WNM4"/>
      <c r="WNN4"/>
      <c r="WNO4"/>
      <c r="WNP4"/>
      <c r="WNQ4"/>
      <c r="WNR4"/>
      <c r="WNS4"/>
      <c r="WNT4"/>
      <c r="WNU4"/>
      <c r="WNV4"/>
      <c r="WNW4"/>
      <c r="WNX4"/>
      <c r="WNY4"/>
      <c r="WNZ4"/>
      <c r="WOA4"/>
      <c r="WOB4"/>
      <c r="WOC4"/>
      <c r="WOD4"/>
      <c r="WOE4"/>
      <c r="WOF4"/>
      <c r="WOG4"/>
      <c r="WOH4"/>
      <c r="WOI4"/>
      <c r="WOJ4"/>
      <c r="WOK4"/>
      <c r="WOL4"/>
      <c r="WOM4"/>
      <c r="WON4"/>
      <c r="WOO4"/>
      <c r="WOP4"/>
      <c r="WOQ4"/>
      <c r="WOR4"/>
      <c r="WOS4"/>
      <c r="WOT4"/>
      <c r="WOU4"/>
      <c r="WOV4"/>
      <c r="WOW4"/>
      <c r="WOX4"/>
      <c r="WOY4"/>
      <c r="WOZ4"/>
      <c r="WPA4"/>
      <c r="WPB4"/>
      <c r="WPC4"/>
      <c r="WPD4"/>
      <c r="WPE4"/>
      <c r="WPF4"/>
      <c r="WPG4"/>
      <c r="WPH4"/>
      <c r="WPI4"/>
      <c r="WPJ4"/>
      <c r="WPK4"/>
      <c r="WPL4"/>
      <c r="WPM4"/>
      <c r="WPN4"/>
      <c r="WPO4"/>
      <c r="WPP4"/>
      <c r="WPQ4"/>
      <c r="WPR4"/>
      <c r="WPS4"/>
      <c r="WPT4"/>
      <c r="WPU4"/>
      <c r="WPV4"/>
      <c r="WPW4"/>
      <c r="WPX4"/>
      <c r="WPY4"/>
      <c r="WPZ4"/>
      <c r="WQA4"/>
      <c r="WQB4"/>
      <c r="WQC4"/>
      <c r="WQD4"/>
      <c r="WQE4"/>
      <c r="WQF4"/>
      <c r="WQG4"/>
      <c r="WQH4"/>
      <c r="WQI4"/>
      <c r="WQJ4"/>
      <c r="WQK4"/>
      <c r="WQL4"/>
      <c r="WQM4"/>
      <c r="WQN4"/>
      <c r="WQO4"/>
      <c r="WQP4"/>
      <c r="WQQ4"/>
      <c r="WQR4"/>
      <c r="WQS4"/>
      <c r="WQT4"/>
      <c r="WQU4"/>
      <c r="WQV4"/>
      <c r="WQW4"/>
      <c r="WQX4"/>
      <c r="WQY4"/>
      <c r="WQZ4"/>
      <c r="WRA4"/>
      <c r="WRB4"/>
      <c r="WRC4"/>
      <c r="WRD4"/>
      <c r="WRE4"/>
      <c r="WRF4"/>
      <c r="WRG4"/>
      <c r="WRH4"/>
      <c r="WRI4"/>
      <c r="WRJ4"/>
      <c r="WRK4"/>
      <c r="WRL4"/>
      <c r="WRM4"/>
      <c r="WRN4"/>
      <c r="WRO4"/>
      <c r="WRP4"/>
      <c r="WRQ4"/>
      <c r="WRR4"/>
      <c r="WRS4"/>
      <c r="WRT4"/>
      <c r="WRU4"/>
      <c r="WRV4"/>
      <c r="WRW4"/>
      <c r="WRX4"/>
      <c r="WRY4"/>
      <c r="WRZ4"/>
      <c r="WSA4"/>
      <c r="WSB4"/>
      <c r="WSC4"/>
      <c r="WSD4"/>
      <c r="WSE4"/>
      <c r="WSF4"/>
      <c r="WSG4"/>
      <c r="WSH4"/>
      <c r="WSI4"/>
      <c r="WSJ4"/>
      <c r="WSK4"/>
      <c r="WSL4"/>
      <c r="WSM4"/>
      <c r="WSN4"/>
      <c r="WSO4"/>
      <c r="WSP4"/>
      <c r="WSQ4"/>
      <c r="WSR4"/>
      <c r="WSS4"/>
      <c r="WST4"/>
      <c r="WSU4"/>
      <c r="WSV4"/>
      <c r="WSW4"/>
      <c r="WSX4"/>
      <c r="WSY4"/>
      <c r="WSZ4"/>
      <c r="WTA4"/>
      <c r="WTB4"/>
      <c r="WTC4"/>
      <c r="WTD4"/>
      <c r="WTE4"/>
      <c r="WTF4"/>
      <c r="WTG4"/>
      <c r="WTH4"/>
      <c r="WTI4"/>
      <c r="WTJ4"/>
      <c r="WTK4"/>
      <c r="WTL4"/>
      <c r="WTM4"/>
      <c r="WTN4"/>
      <c r="WTO4"/>
      <c r="WTP4"/>
      <c r="WTQ4"/>
      <c r="WTR4"/>
      <c r="WTS4"/>
      <c r="WTT4"/>
      <c r="WTU4"/>
      <c r="WTV4"/>
      <c r="WTW4"/>
      <c r="WTX4"/>
      <c r="WTY4"/>
      <c r="WTZ4"/>
      <c r="WUA4"/>
      <c r="WUB4"/>
      <c r="WUC4"/>
      <c r="WUD4"/>
      <c r="WUE4"/>
      <c r="WUF4"/>
      <c r="WUG4"/>
      <c r="WUH4"/>
      <c r="WUI4"/>
      <c r="WUJ4"/>
      <c r="WUK4"/>
      <c r="WUL4"/>
      <c r="WUM4"/>
      <c r="WUN4"/>
      <c r="WUO4"/>
      <c r="WUP4"/>
      <c r="WUQ4"/>
      <c r="WUR4"/>
      <c r="WUS4"/>
      <c r="WUT4"/>
      <c r="WUU4"/>
      <c r="WUV4"/>
      <c r="WUW4"/>
      <c r="WUX4"/>
      <c r="WUY4"/>
      <c r="WUZ4"/>
      <c r="WVA4"/>
      <c r="WVB4"/>
      <c r="WVC4"/>
      <c r="WVD4"/>
      <c r="WVE4"/>
      <c r="WVF4"/>
      <c r="WVG4"/>
      <c r="WVH4"/>
      <c r="WVI4"/>
      <c r="WVJ4"/>
      <c r="WVK4"/>
      <c r="WVL4"/>
      <c r="WVM4"/>
      <c r="WVN4"/>
      <c r="WVO4"/>
      <c r="WVP4"/>
      <c r="WVQ4"/>
      <c r="WVR4"/>
      <c r="WVS4"/>
      <c r="WVT4"/>
      <c r="WVU4"/>
      <c r="WVV4"/>
      <c r="WVW4"/>
      <c r="WVX4"/>
      <c r="WVY4"/>
      <c r="WVZ4"/>
      <c r="WWA4"/>
      <c r="WWB4"/>
      <c r="WWC4"/>
      <c r="WWD4"/>
      <c r="WWE4"/>
      <c r="WWF4"/>
      <c r="WWG4"/>
      <c r="WWH4"/>
      <c r="WWI4"/>
      <c r="WWJ4"/>
      <c r="WWK4"/>
      <c r="WWL4"/>
      <c r="WWM4"/>
      <c r="WWN4"/>
      <c r="WWO4"/>
      <c r="WWP4"/>
      <c r="WWQ4"/>
      <c r="WWR4"/>
      <c r="WWS4"/>
      <c r="WWT4"/>
      <c r="WWU4"/>
      <c r="WWV4"/>
      <c r="WWW4"/>
      <c r="WWX4"/>
      <c r="WWY4"/>
      <c r="WWZ4"/>
      <c r="WXA4"/>
      <c r="WXB4"/>
      <c r="WXC4"/>
      <c r="WXD4"/>
      <c r="WXE4"/>
      <c r="WXF4"/>
      <c r="WXG4"/>
      <c r="WXH4"/>
      <c r="WXI4"/>
      <c r="WXJ4"/>
      <c r="WXK4"/>
      <c r="WXL4"/>
      <c r="WXM4"/>
      <c r="WXN4"/>
      <c r="WXO4"/>
      <c r="WXP4"/>
      <c r="WXQ4"/>
      <c r="WXR4"/>
      <c r="WXS4"/>
      <c r="WXT4"/>
      <c r="WXU4"/>
      <c r="WXV4"/>
      <c r="WXW4"/>
      <c r="WXX4"/>
      <c r="WXY4"/>
      <c r="WXZ4"/>
      <c r="WYA4"/>
      <c r="WYB4"/>
      <c r="WYC4"/>
      <c r="WYD4"/>
      <c r="WYE4"/>
      <c r="WYF4"/>
      <c r="WYG4"/>
      <c r="WYH4"/>
      <c r="WYI4"/>
      <c r="WYJ4"/>
      <c r="WYK4"/>
      <c r="WYL4"/>
      <c r="WYM4"/>
      <c r="WYN4"/>
      <c r="WYO4"/>
      <c r="WYP4"/>
      <c r="WYQ4"/>
      <c r="WYR4"/>
      <c r="WYS4"/>
      <c r="WYT4"/>
      <c r="WYU4"/>
      <c r="WYV4"/>
      <c r="WYW4"/>
      <c r="WYX4"/>
      <c r="WYY4"/>
      <c r="WYZ4"/>
      <c r="WZA4"/>
      <c r="WZB4"/>
      <c r="WZC4"/>
      <c r="WZD4"/>
      <c r="WZE4"/>
      <c r="WZF4"/>
      <c r="WZG4"/>
      <c r="WZH4"/>
      <c r="WZI4"/>
      <c r="WZJ4"/>
      <c r="WZK4"/>
      <c r="WZL4"/>
      <c r="WZM4"/>
      <c r="WZN4"/>
      <c r="WZO4"/>
      <c r="WZP4"/>
      <c r="WZQ4"/>
      <c r="WZR4"/>
      <c r="WZS4"/>
      <c r="WZT4"/>
      <c r="WZU4"/>
      <c r="WZV4"/>
      <c r="WZW4"/>
      <c r="WZX4"/>
      <c r="WZY4"/>
      <c r="WZZ4"/>
      <c r="XAA4"/>
      <c r="XAB4"/>
      <c r="XAC4"/>
      <c r="XAD4"/>
      <c r="XAE4"/>
      <c r="XAF4"/>
      <c r="XAG4"/>
      <c r="XAH4"/>
      <c r="XAI4"/>
      <c r="XAJ4"/>
      <c r="XAK4"/>
      <c r="XAL4"/>
      <c r="XAM4"/>
      <c r="XAN4"/>
      <c r="XAO4"/>
      <c r="XAP4"/>
      <c r="XAQ4"/>
      <c r="XAR4"/>
      <c r="XAS4"/>
      <c r="XAT4"/>
      <c r="XAU4"/>
      <c r="XAV4"/>
      <c r="XAW4"/>
      <c r="XAX4"/>
      <c r="XAY4"/>
      <c r="XAZ4"/>
      <c r="XBA4"/>
      <c r="XBB4"/>
      <c r="XBC4"/>
      <c r="XBD4"/>
      <c r="XBE4"/>
      <c r="XBF4"/>
      <c r="XBG4"/>
      <c r="XBH4"/>
      <c r="XBI4"/>
      <c r="XBJ4"/>
      <c r="XBK4"/>
      <c r="XBL4"/>
      <c r="XBM4"/>
      <c r="XBN4"/>
      <c r="XBO4"/>
      <c r="XBP4"/>
      <c r="XBQ4"/>
      <c r="XBR4"/>
      <c r="XBS4"/>
      <c r="XBT4"/>
      <c r="XBU4"/>
      <c r="XBV4"/>
      <c r="XBW4"/>
      <c r="XBX4"/>
      <c r="XBY4"/>
      <c r="XBZ4"/>
      <c r="XCA4"/>
      <c r="XCB4"/>
      <c r="XCC4"/>
      <c r="XCD4"/>
      <c r="XCE4"/>
      <c r="XCF4"/>
      <c r="XCG4"/>
      <c r="XCH4"/>
      <c r="XCI4"/>
      <c r="XCJ4"/>
      <c r="XCK4"/>
      <c r="XCL4"/>
      <c r="XCM4"/>
      <c r="XCN4"/>
      <c r="XCO4"/>
      <c r="XCP4"/>
      <c r="XCQ4"/>
      <c r="XCR4"/>
      <c r="XCS4"/>
      <c r="XCT4"/>
      <c r="XCU4"/>
      <c r="XCV4"/>
      <c r="XCW4"/>
      <c r="XCX4"/>
      <c r="XCY4"/>
      <c r="XCZ4"/>
      <c r="XDA4"/>
      <c r="XDB4"/>
      <c r="XDC4"/>
      <c r="XDD4"/>
      <c r="XDE4"/>
      <c r="XDF4"/>
      <c r="XDG4"/>
      <c r="XDH4"/>
      <c r="XDI4"/>
      <c r="XDJ4"/>
      <c r="XDK4"/>
      <c r="XDL4"/>
      <c r="XDM4"/>
      <c r="XDN4"/>
      <c r="XDO4"/>
      <c r="XDP4"/>
      <c r="XDQ4"/>
      <c r="XDR4"/>
      <c r="XDS4"/>
      <c r="XDT4"/>
      <c r="XDU4"/>
      <c r="XDV4"/>
      <c r="XDW4"/>
      <c r="XDX4"/>
      <c r="XDY4"/>
      <c r="XDZ4"/>
      <c r="XEA4"/>
      <c r="XEB4"/>
      <c r="XEC4"/>
      <c r="XED4"/>
      <c r="XEE4"/>
      <c r="XEF4"/>
      <c r="XEG4"/>
      <c r="XEH4"/>
      <c r="XEI4"/>
      <c r="XEJ4"/>
      <c r="XEK4"/>
      <c r="XEL4"/>
      <c r="XEM4"/>
      <c r="XEN4"/>
      <c r="XEO4"/>
      <c r="XEP4"/>
      <c r="XEQ4"/>
      <c r="XER4"/>
      <c r="XES4"/>
      <c r="XET4"/>
      <c r="XEU4"/>
      <c r="XEV4"/>
      <c r="XEW4"/>
      <c r="XEX4"/>
      <c r="XEY4"/>
      <c r="XEZ4"/>
      <c r="XFA4"/>
      <c r="XFB4"/>
      <c r="XFC4"/>
      <c r="XFD4"/>
    </row>
    <row r="7" spans="1:16384">
      <c r="A7" s="112" t="s">
        <v>233</v>
      </c>
    </row>
  </sheetData>
  <mergeCells count="2">
    <mergeCell ref="B2:L2"/>
    <mergeCell ref="B1:L1"/>
  </mergeCells>
  <pageMargins left="0.7" right="0.7" top="0.75" bottom="0.75" header="0.3" footer="0.3"/>
  <pageSetup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H640"/>
  <sheetViews>
    <sheetView workbookViewId="0">
      <pane xSplit="1" ySplit="3" topLeftCell="B4" activePane="bottomRight" state="frozen"/>
      <selection pane="topRight" activeCell="B1" sqref="B1"/>
      <selection pane="bottomLeft" activeCell="A4" sqref="A4"/>
      <selection pane="bottomRight" sqref="A1:B1"/>
    </sheetView>
  </sheetViews>
  <sheetFormatPr defaultColWidth="8.85546875" defaultRowHeight="15"/>
  <cols>
    <col min="1" max="1" width="51.85546875" customWidth="1"/>
    <col min="2" max="2" width="93.140625" customWidth="1"/>
    <col min="3" max="3" width="26" customWidth="1"/>
  </cols>
  <sheetData>
    <row r="1" spans="1:8" ht="23.25" customHeight="1">
      <c r="A1" s="123" t="s">
        <v>43</v>
      </c>
      <c r="B1" s="123"/>
      <c r="C1" s="36"/>
      <c r="D1" s="36"/>
      <c r="E1" s="36"/>
      <c r="F1" s="36"/>
      <c r="G1" s="36"/>
      <c r="H1" s="36"/>
    </row>
    <row r="2" spans="1:8" ht="6.75" customHeight="1">
      <c r="A2" s="37"/>
      <c r="B2" s="38"/>
    </row>
    <row r="3" spans="1:8">
      <c r="A3" s="39" t="s">
        <v>46</v>
      </c>
      <c r="B3" s="39" t="s">
        <v>47</v>
      </c>
    </row>
    <row r="4" spans="1:8" ht="46.5">
      <c r="A4" s="35" t="s">
        <v>48</v>
      </c>
      <c r="B4" s="40" t="s">
        <v>57</v>
      </c>
      <c r="C4" s="41" t="s">
        <v>45</v>
      </c>
    </row>
    <row r="5" spans="1:8" ht="75.75">
      <c r="A5" s="35" t="s">
        <v>49</v>
      </c>
      <c r="B5" s="40" t="s">
        <v>60</v>
      </c>
    </row>
    <row r="6" spans="1:8" ht="45">
      <c r="A6" s="35" t="s">
        <v>51</v>
      </c>
      <c r="B6" s="40" t="s">
        <v>52</v>
      </c>
    </row>
    <row r="7" spans="1:8" ht="30">
      <c r="A7" s="35" t="s">
        <v>50</v>
      </c>
      <c r="B7" s="40" t="s">
        <v>203</v>
      </c>
    </row>
    <row r="8" spans="1:8" ht="30">
      <c r="A8" s="35" t="s">
        <v>53</v>
      </c>
      <c r="B8" s="40" t="s">
        <v>204</v>
      </c>
    </row>
    <row r="9" spans="1:8" ht="30.75">
      <c r="A9" s="35" t="s">
        <v>54</v>
      </c>
      <c r="B9" s="40" t="s">
        <v>56</v>
      </c>
    </row>
    <row r="10" spans="1:8" ht="30.75">
      <c r="A10" s="35" t="s">
        <v>55</v>
      </c>
      <c r="B10" s="40" t="s">
        <v>58</v>
      </c>
    </row>
    <row r="11" spans="1:8">
      <c r="A11" s="35" t="s">
        <v>61</v>
      </c>
      <c r="B11" s="40" t="s">
        <v>205</v>
      </c>
    </row>
    <row r="12" spans="1:8">
      <c r="A12" s="35"/>
      <c r="B12" s="50" t="s">
        <v>202</v>
      </c>
    </row>
    <row r="13" spans="1:8" ht="33.75" customHeight="1">
      <c r="A13" s="51" t="s">
        <v>65</v>
      </c>
      <c r="B13" s="40" t="s">
        <v>62</v>
      </c>
    </row>
    <row r="14" spans="1:8" ht="63">
      <c r="A14" s="52" t="s">
        <v>64</v>
      </c>
      <c r="B14" s="40" t="s">
        <v>63</v>
      </c>
    </row>
    <row r="15" spans="1:8">
      <c r="A15" s="35"/>
      <c r="B15" s="40"/>
    </row>
    <row r="16" spans="1:8" ht="195">
      <c r="A16" s="35" t="s">
        <v>66</v>
      </c>
      <c r="B16" s="40" t="s">
        <v>234</v>
      </c>
    </row>
    <row r="17" spans="1:3" ht="90">
      <c r="A17" s="35" t="s">
        <v>67</v>
      </c>
      <c r="B17" s="40" t="s">
        <v>68</v>
      </c>
    </row>
    <row r="18" spans="1:3" ht="45">
      <c r="A18" s="35" t="s">
        <v>69</v>
      </c>
      <c r="B18" s="40" t="s">
        <v>70</v>
      </c>
    </row>
    <row r="19" spans="1:3" ht="45">
      <c r="A19" s="35" t="s">
        <v>71</v>
      </c>
      <c r="B19" s="40" t="s">
        <v>72</v>
      </c>
    </row>
    <row r="20" spans="1:3" ht="30">
      <c r="A20" s="59" t="s">
        <v>74</v>
      </c>
      <c r="B20" s="60" t="s">
        <v>75</v>
      </c>
    </row>
    <row r="21" spans="1:3" ht="90">
      <c r="A21" s="35" t="s">
        <v>76</v>
      </c>
      <c r="B21" s="40" t="s">
        <v>77</v>
      </c>
    </row>
    <row r="22" spans="1:3" ht="300">
      <c r="A22" s="35" t="s">
        <v>78</v>
      </c>
      <c r="B22" s="40" t="s">
        <v>79</v>
      </c>
    </row>
    <row r="23" spans="1:3" ht="150">
      <c r="A23" s="35" t="s">
        <v>80</v>
      </c>
      <c r="B23" s="40" t="s">
        <v>81</v>
      </c>
      <c r="C23" s="41" t="s">
        <v>45</v>
      </c>
    </row>
    <row r="24" spans="1:3" ht="105">
      <c r="A24" s="35" t="s">
        <v>82</v>
      </c>
      <c r="B24" s="40" t="s">
        <v>83</v>
      </c>
    </row>
    <row r="25" spans="1:3" ht="150">
      <c r="A25" s="67" t="s">
        <v>103</v>
      </c>
      <c r="B25" s="40" t="s">
        <v>104</v>
      </c>
    </row>
    <row r="26" spans="1:3" ht="105">
      <c r="A26" s="68" t="s">
        <v>115</v>
      </c>
      <c r="B26" s="69" t="s">
        <v>114</v>
      </c>
    </row>
    <row r="27" spans="1:3">
      <c r="A27" s="35"/>
      <c r="B27" s="40"/>
    </row>
    <row r="28" spans="1:3">
      <c r="A28" s="35"/>
      <c r="B28" s="40"/>
    </row>
    <row r="29" spans="1:3">
      <c r="A29" s="35"/>
      <c r="B29" s="40"/>
    </row>
    <row r="30" spans="1:3">
      <c r="A30" s="35"/>
      <c r="B30" s="40"/>
    </row>
    <row r="31" spans="1:3">
      <c r="A31" s="35"/>
      <c r="B31" s="40"/>
    </row>
    <row r="32" spans="1:3">
      <c r="A32" s="35"/>
      <c r="B32" s="40"/>
    </row>
    <row r="33" spans="1:2">
      <c r="A33" s="35"/>
      <c r="B33" s="40"/>
    </row>
    <row r="34" spans="1:2">
      <c r="A34" s="35"/>
      <c r="B34" s="40"/>
    </row>
    <row r="35" spans="1:2">
      <c r="A35" s="35"/>
      <c r="B35" s="40"/>
    </row>
    <row r="36" spans="1:2">
      <c r="A36" s="35"/>
      <c r="B36" s="40"/>
    </row>
    <row r="37" spans="1:2">
      <c r="A37" s="35"/>
      <c r="B37" s="40"/>
    </row>
    <row r="38" spans="1:2">
      <c r="A38" s="35"/>
      <c r="B38" s="40"/>
    </row>
    <row r="39" spans="1:2">
      <c r="A39" s="35"/>
      <c r="B39" s="40"/>
    </row>
    <row r="40" spans="1:2">
      <c r="A40" s="35"/>
      <c r="B40" s="40"/>
    </row>
    <row r="41" spans="1:2">
      <c r="A41" s="35"/>
      <c r="B41" s="40"/>
    </row>
    <row r="42" spans="1:2">
      <c r="A42" s="35"/>
      <c r="B42" s="40"/>
    </row>
    <row r="43" spans="1:2">
      <c r="A43" s="35"/>
      <c r="B43" s="40"/>
    </row>
    <row r="44" spans="1:2">
      <c r="A44" s="35"/>
      <c r="B44" s="40"/>
    </row>
    <row r="45" spans="1:2">
      <c r="A45" s="35"/>
      <c r="B45" s="40"/>
    </row>
    <row r="46" spans="1:2">
      <c r="A46" s="35"/>
      <c r="B46" s="40"/>
    </row>
    <row r="47" spans="1:2">
      <c r="A47" s="35"/>
      <c r="B47" s="40"/>
    </row>
    <row r="48" spans="1:2">
      <c r="A48" s="35"/>
      <c r="B48" s="40"/>
    </row>
    <row r="49" spans="1:3">
      <c r="A49" s="35"/>
      <c r="B49" s="40"/>
    </row>
    <row r="50" spans="1:3">
      <c r="A50" s="35"/>
      <c r="B50" s="40"/>
    </row>
    <row r="51" spans="1:3">
      <c r="A51" s="35"/>
      <c r="B51" s="40"/>
    </row>
    <row r="52" spans="1:3" ht="18.75">
      <c r="A52" s="35"/>
      <c r="B52" s="40"/>
      <c r="C52" s="41" t="s">
        <v>45</v>
      </c>
    </row>
    <row r="53" spans="1:3">
      <c r="A53" s="35"/>
      <c r="B53" s="40"/>
    </row>
    <row r="54" spans="1:3">
      <c r="A54" s="35"/>
      <c r="B54" s="40"/>
    </row>
    <row r="55" spans="1:3">
      <c r="A55" s="35"/>
      <c r="B55" s="40"/>
    </row>
    <row r="56" spans="1:3">
      <c r="A56" s="35"/>
      <c r="B56" s="40"/>
    </row>
    <row r="57" spans="1:3">
      <c r="A57" s="35"/>
      <c r="B57" s="40"/>
    </row>
    <row r="58" spans="1:3">
      <c r="A58" s="35"/>
      <c r="B58" s="40"/>
    </row>
    <row r="59" spans="1:3">
      <c r="A59" s="35"/>
      <c r="B59" s="40"/>
    </row>
    <row r="60" spans="1:3">
      <c r="A60" s="35"/>
      <c r="B60" s="40"/>
    </row>
    <row r="61" spans="1:3">
      <c r="A61" s="35"/>
      <c r="B61" s="40"/>
    </row>
    <row r="62" spans="1:3">
      <c r="A62" s="35"/>
      <c r="B62" s="40"/>
    </row>
    <row r="63" spans="1:3">
      <c r="A63" s="35"/>
      <c r="B63" s="40"/>
    </row>
    <row r="64" spans="1:3">
      <c r="A64" s="35"/>
      <c r="B64" s="40"/>
    </row>
    <row r="65" spans="1:2">
      <c r="A65" s="35"/>
      <c r="B65" s="40"/>
    </row>
    <row r="66" spans="1:2">
      <c r="A66" s="35"/>
      <c r="B66" s="40"/>
    </row>
    <row r="67" spans="1:2">
      <c r="A67" s="35"/>
      <c r="B67" s="40"/>
    </row>
    <row r="68" spans="1:2">
      <c r="A68" s="35"/>
      <c r="B68" s="40"/>
    </row>
    <row r="69" spans="1:2">
      <c r="A69" s="35"/>
      <c r="B69" s="40"/>
    </row>
    <row r="70" spans="1:2">
      <c r="A70" s="35"/>
      <c r="B70" s="40"/>
    </row>
    <row r="71" spans="1:2">
      <c r="A71" s="35"/>
      <c r="B71" s="40"/>
    </row>
    <row r="72" spans="1:2">
      <c r="A72" s="35"/>
      <c r="B72" s="40"/>
    </row>
    <row r="73" spans="1:2">
      <c r="A73" s="35"/>
      <c r="B73" s="40"/>
    </row>
    <row r="74" spans="1:2">
      <c r="A74" s="35"/>
      <c r="B74" s="40"/>
    </row>
    <row r="75" spans="1:2">
      <c r="A75" s="35"/>
      <c r="B75" s="40"/>
    </row>
    <row r="76" spans="1:2">
      <c r="A76" s="35"/>
      <c r="B76" s="40"/>
    </row>
    <row r="77" spans="1:2">
      <c r="A77" s="35"/>
      <c r="B77" s="40"/>
    </row>
    <row r="78" spans="1:2">
      <c r="A78" s="35"/>
      <c r="B78" s="40"/>
    </row>
    <row r="79" spans="1:2">
      <c r="A79" s="35"/>
      <c r="B79" s="40"/>
    </row>
    <row r="80" spans="1:2">
      <c r="A80" s="35"/>
      <c r="B80" s="40"/>
    </row>
    <row r="81" spans="1:2">
      <c r="A81" s="35"/>
      <c r="B81" s="40"/>
    </row>
    <row r="82" spans="1:2">
      <c r="A82" s="35"/>
      <c r="B82" s="40"/>
    </row>
    <row r="83" spans="1:2">
      <c r="A83" s="35"/>
      <c r="B83" s="40"/>
    </row>
    <row r="84" spans="1:2">
      <c r="A84" s="35"/>
      <c r="B84" s="40"/>
    </row>
    <row r="85" spans="1:2">
      <c r="A85" s="35"/>
      <c r="B85" s="40"/>
    </row>
    <row r="86" spans="1:2">
      <c r="A86" s="35"/>
      <c r="B86" s="40"/>
    </row>
    <row r="87" spans="1:2">
      <c r="A87" s="35"/>
      <c r="B87" s="40"/>
    </row>
    <row r="88" spans="1:2">
      <c r="A88" s="35"/>
      <c r="B88" s="40"/>
    </row>
    <row r="89" spans="1:2">
      <c r="A89" s="35"/>
      <c r="B89" s="40"/>
    </row>
    <row r="90" spans="1:2">
      <c r="A90" s="35"/>
      <c r="B90" s="40"/>
    </row>
    <row r="91" spans="1:2">
      <c r="A91" s="35"/>
      <c r="B91" s="40"/>
    </row>
    <row r="92" spans="1:2">
      <c r="A92" s="35"/>
      <c r="B92" s="40"/>
    </row>
    <row r="93" spans="1:2">
      <c r="A93" s="35"/>
      <c r="B93" s="40"/>
    </row>
    <row r="94" spans="1:2">
      <c r="A94" s="35"/>
      <c r="B94" s="40"/>
    </row>
    <row r="95" spans="1:2">
      <c r="A95" s="35"/>
      <c r="B95" s="40"/>
    </row>
    <row r="96" spans="1:2">
      <c r="A96" s="35"/>
      <c r="B96" s="40"/>
    </row>
    <row r="97" spans="1:2">
      <c r="A97" s="35"/>
      <c r="B97" s="40"/>
    </row>
    <row r="98" spans="1:2">
      <c r="A98" s="35"/>
      <c r="B98" s="40"/>
    </row>
    <row r="99" spans="1:2">
      <c r="A99" s="35"/>
      <c r="B99" s="40"/>
    </row>
    <row r="100" spans="1:2">
      <c r="A100" s="35"/>
      <c r="B100" s="40"/>
    </row>
    <row r="101" spans="1:2">
      <c r="A101" s="35"/>
      <c r="B101" s="40"/>
    </row>
    <row r="102" spans="1:2">
      <c r="A102" s="35"/>
      <c r="B102" s="40"/>
    </row>
    <row r="103" spans="1:2">
      <c r="A103" s="35"/>
      <c r="B103" s="40"/>
    </row>
    <row r="104" spans="1:2">
      <c r="A104" s="35"/>
      <c r="B104" s="40"/>
    </row>
    <row r="105" spans="1:2">
      <c r="A105" s="35"/>
      <c r="B105" s="40"/>
    </row>
    <row r="106" spans="1:2">
      <c r="A106" s="35"/>
      <c r="B106" s="40"/>
    </row>
    <row r="107" spans="1:2">
      <c r="A107" s="35"/>
      <c r="B107" s="40"/>
    </row>
    <row r="108" spans="1:2">
      <c r="A108" s="35"/>
      <c r="B108" s="40"/>
    </row>
    <row r="109" spans="1:2">
      <c r="A109" s="35"/>
      <c r="B109" s="40"/>
    </row>
    <row r="110" spans="1:2">
      <c r="A110" s="35"/>
      <c r="B110" s="40"/>
    </row>
    <row r="111" spans="1:2">
      <c r="A111" s="35"/>
      <c r="B111" s="40"/>
    </row>
    <row r="112" spans="1:2">
      <c r="A112" s="35"/>
      <c r="B112" s="40"/>
    </row>
    <row r="113" spans="1:2">
      <c r="A113" s="35"/>
      <c r="B113" s="40"/>
    </row>
    <row r="114" spans="1:2">
      <c r="A114" s="35"/>
      <c r="B114" s="40"/>
    </row>
    <row r="115" spans="1:2">
      <c r="A115" s="35"/>
      <c r="B115" s="40"/>
    </row>
    <row r="116" spans="1:2">
      <c r="A116" s="35"/>
      <c r="B116" s="40"/>
    </row>
    <row r="117" spans="1:2">
      <c r="A117" s="35"/>
      <c r="B117" s="40"/>
    </row>
    <row r="118" spans="1:2">
      <c r="A118" s="35"/>
      <c r="B118" s="40"/>
    </row>
    <row r="119" spans="1:2">
      <c r="A119" s="35"/>
      <c r="B119" s="40"/>
    </row>
    <row r="120" spans="1:2">
      <c r="A120" s="35"/>
      <c r="B120" s="40"/>
    </row>
    <row r="121" spans="1:2">
      <c r="A121" s="35"/>
      <c r="B121" s="40"/>
    </row>
    <row r="122" spans="1:2">
      <c r="A122" s="35"/>
      <c r="B122" s="40"/>
    </row>
    <row r="123" spans="1:2">
      <c r="A123" s="35"/>
      <c r="B123" s="40"/>
    </row>
    <row r="124" spans="1:2">
      <c r="A124" s="35"/>
      <c r="B124" s="40"/>
    </row>
    <row r="125" spans="1:2">
      <c r="A125" s="35"/>
      <c r="B125" s="40"/>
    </row>
    <row r="126" spans="1:2">
      <c r="A126" s="35"/>
      <c r="B126" s="40"/>
    </row>
    <row r="127" spans="1:2">
      <c r="A127" s="35"/>
      <c r="B127" s="40"/>
    </row>
    <row r="128" spans="1:2">
      <c r="A128" s="35"/>
      <c r="B128" s="40"/>
    </row>
    <row r="129" spans="1:2">
      <c r="A129" s="35"/>
      <c r="B129" s="40"/>
    </row>
    <row r="130" spans="1:2">
      <c r="A130" s="35"/>
      <c r="B130" s="40"/>
    </row>
    <row r="131" spans="1:2">
      <c r="A131" s="35"/>
      <c r="B131" s="40"/>
    </row>
    <row r="132" spans="1:2">
      <c r="A132" s="35"/>
      <c r="B132" s="40"/>
    </row>
    <row r="133" spans="1:2">
      <c r="A133" s="35"/>
      <c r="B133" s="40"/>
    </row>
    <row r="134" spans="1:2">
      <c r="A134" s="35"/>
      <c r="B134" s="40"/>
    </row>
    <row r="135" spans="1:2">
      <c r="A135" s="35"/>
      <c r="B135" s="40"/>
    </row>
    <row r="136" spans="1:2">
      <c r="A136" s="35"/>
      <c r="B136" s="40"/>
    </row>
    <row r="137" spans="1:2">
      <c r="A137" s="35"/>
      <c r="B137" s="40"/>
    </row>
    <row r="138" spans="1:2">
      <c r="A138" s="35"/>
      <c r="B138" s="40"/>
    </row>
    <row r="139" spans="1:2">
      <c r="A139" s="35"/>
      <c r="B139" s="40"/>
    </row>
    <row r="140" spans="1:2">
      <c r="A140" s="35"/>
      <c r="B140" s="40"/>
    </row>
    <row r="141" spans="1:2">
      <c r="A141" s="35"/>
      <c r="B141" s="40"/>
    </row>
    <row r="142" spans="1:2">
      <c r="A142" s="35"/>
      <c r="B142" s="40"/>
    </row>
    <row r="143" spans="1:2">
      <c r="A143" s="35"/>
      <c r="B143" s="40"/>
    </row>
    <row r="144" spans="1:2">
      <c r="A144" s="35"/>
      <c r="B144" s="40"/>
    </row>
    <row r="145" spans="1:2">
      <c r="A145" s="35"/>
      <c r="B145" s="40"/>
    </row>
    <row r="146" spans="1:2">
      <c r="A146" s="35"/>
      <c r="B146" s="40"/>
    </row>
    <row r="147" spans="1:2">
      <c r="A147" s="35"/>
      <c r="B147" s="40"/>
    </row>
    <row r="148" spans="1:2">
      <c r="A148" s="35"/>
      <c r="B148" s="40"/>
    </row>
    <row r="149" spans="1:2">
      <c r="A149" s="35"/>
      <c r="B149" s="40"/>
    </row>
    <row r="150" spans="1:2">
      <c r="A150" s="35"/>
      <c r="B150" s="40"/>
    </row>
    <row r="151" spans="1:2">
      <c r="A151" s="35"/>
      <c r="B151" s="40"/>
    </row>
    <row r="152" spans="1:2">
      <c r="A152" s="35"/>
      <c r="B152" s="40"/>
    </row>
    <row r="153" spans="1:2">
      <c r="A153" s="35"/>
      <c r="B153" s="40"/>
    </row>
    <row r="154" spans="1:2">
      <c r="A154" s="35"/>
      <c r="B154" s="40"/>
    </row>
    <row r="155" spans="1:2">
      <c r="A155" s="35"/>
      <c r="B155" s="40"/>
    </row>
    <row r="156" spans="1:2">
      <c r="A156" s="35"/>
      <c r="B156" s="40"/>
    </row>
    <row r="157" spans="1:2">
      <c r="A157" s="35"/>
      <c r="B157" s="40"/>
    </row>
    <row r="158" spans="1:2">
      <c r="A158" s="35"/>
      <c r="B158" s="40"/>
    </row>
    <row r="159" spans="1:2">
      <c r="A159" s="35"/>
      <c r="B159" s="40"/>
    </row>
    <row r="160" spans="1:2">
      <c r="A160" s="35"/>
      <c r="B160" s="40"/>
    </row>
    <row r="161" spans="1:2">
      <c r="A161" s="35"/>
      <c r="B161" s="40"/>
    </row>
    <row r="162" spans="1:2">
      <c r="A162" s="35"/>
      <c r="B162" s="40"/>
    </row>
    <row r="163" spans="1:2">
      <c r="A163" s="35"/>
      <c r="B163" s="40"/>
    </row>
    <row r="164" spans="1:2">
      <c r="A164" s="35"/>
      <c r="B164" s="40"/>
    </row>
    <row r="165" spans="1:2">
      <c r="A165" s="35"/>
      <c r="B165" s="40"/>
    </row>
    <row r="166" spans="1:2">
      <c r="A166" s="35"/>
      <c r="B166" s="40"/>
    </row>
    <row r="167" spans="1:2">
      <c r="A167" s="35"/>
      <c r="B167" s="40"/>
    </row>
    <row r="168" spans="1:2">
      <c r="A168" s="35"/>
      <c r="B168" s="40"/>
    </row>
    <row r="169" spans="1:2">
      <c r="A169" s="35"/>
      <c r="B169" s="40"/>
    </row>
    <row r="170" spans="1:2">
      <c r="A170" s="35"/>
      <c r="B170" s="40"/>
    </row>
    <row r="171" spans="1:2">
      <c r="A171" s="35"/>
      <c r="B171" s="40"/>
    </row>
    <row r="172" spans="1:2">
      <c r="A172" s="35"/>
      <c r="B172" s="40"/>
    </row>
    <row r="173" spans="1:2">
      <c r="A173" s="35"/>
      <c r="B173" s="40"/>
    </row>
    <row r="174" spans="1:2">
      <c r="A174" s="35"/>
      <c r="B174" s="40"/>
    </row>
    <row r="175" spans="1:2">
      <c r="A175" s="35"/>
      <c r="B175" s="40"/>
    </row>
    <row r="176" spans="1:2">
      <c r="A176" s="35"/>
      <c r="B176" s="40"/>
    </row>
    <row r="177" spans="1:2">
      <c r="A177" s="35"/>
      <c r="B177" s="40"/>
    </row>
    <row r="178" spans="1:2">
      <c r="A178" s="35"/>
      <c r="B178" s="40"/>
    </row>
    <row r="179" spans="1:2">
      <c r="A179" s="35"/>
      <c r="B179" s="40"/>
    </row>
    <row r="180" spans="1:2">
      <c r="A180" s="35"/>
      <c r="B180" s="40"/>
    </row>
    <row r="181" spans="1:2">
      <c r="A181" s="35"/>
      <c r="B181" s="40"/>
    </row>
    <row r="182" spans="1:2">
      <c r="A182" s="35"/>
      <c r="B182" s="40"/>
    </row>
    <row r="183" spans="1:2">
      <c r="A183" s="35"/>
      <c r="B183" s="40"/>
    </row>
    <row r="184" spans="1:2">
      <c r="A184" s="35"/>
      <c r="B184" s="40"/>
    </row>
    <row r="185" spans="1:2">
      <c r="A185" s="35"/>
      <c r="B185" s="40"/>
    </row>
    <row r="186" spans="1:2">
      <c r="A186" s="35"/>
      <c r="B186" s="40"/>
    </row>
    <row r="187" spans="1:2">
      <c r="A187" s="35"/>
      <c r="B187" s="40"/>
    </row>
    <row r="188" spans="1:2">
      <c r="A188" s="35"/>
      <c r="B188" s="40"/>
    </row>
    <row r="189" spans="1:2">
      <c r="A189" s="35"/>
      <c r="B189" s="40"/>
    </row>
    <row r="190" spans="1:2">
      <c r="A190" s="35"/>
      <c r="B190" s="40"/>
    </row>
    <row r="191" spans="1:2">
      <c r="A191" s="35"/>
      <c r="B191" s="40"/>
    </row>
    <row r="192" spans="1:2">
      <c r="A192" s="35"/>
      <c r="B192" s="40"/>
    </row>
    <row r="193" spans="1:2">
      <c r="A193" s="35"/>
      <c r="B193" s="40"/>
    </row>
    <row r="194" spans="1:2">
      <c r="A194" s="35"/>
      <c r="B194" s="40"/>
    </row>
    <row r="195" spans="1:2">
      <c r="A195" s="35"/>
      <c r="B195" s="40"/>
    </row>
    <row r="196" spans="1:2">
      <c r="A196" s="35"/>
      <c r="B196" s="40"/>
    </row>
    <row r="197" spans="1:2">
      <c r="A197" s="35"/>
      <c r="B197" s="40"/>
    </row>
    <row r="198" spans="1:2">
      <c r="A198" s="35"/>
      <c r="B198" s="40"/>
    </row>
    <row r="199" spans="1:2">
      <c r="A199" s="35"/>
      <c r="B199" s="40"/>
    </row>
    <row r="200" spans="1:2">
      <c r="A200" s="35"/>
      <c r="B200" s="40"/>
    </row>
    <row r="201" spans="1:2">
      <c r="A201" s="35"/>
      <c r="B201" s="40"/>
    </row>
    <row r="202" spans="1:2">
      <c r="A202" s="35"/>
      <c r="B202" s="40"/>
    </row>
    <row r="203" spans="1:2">
      <c r="A203" s="35"/>
      <c r="B203" s="40"/>
    </row>
    <row r="204" spans="1:2">
      <c r="A204" s="35"/>
      <c r="B204" s="40"/>
    </row>
    <row r="205" spans="1:2">
      <c r="A205" s="35"/>
      <c r="B205" s="40"/>
    </row>
    <row r="206" spans="1:2">
      <c r="A206" s="35"/>
      <c r="B206" s="40"/>
    </row>
    <row r="207" spans="1:2">
      <c r="A207" s="35"/>
      <c r="B207" s="40"/>
    </row>
    <row r="208" spans="1:2">
      <c r="A208" s="35"/>
      <c r="B208" s="40"/>
    </row>
    <row r="209" spans="1:2">
      <c r="A209" s="35"/>
      <c r="B209" s="40"/>
    </row>
    <row r="210" spans="1:2">
      <c r="A210" s="35"/>
      <c r="B210" s="40"/>
    </row>
    <row r="211" spans="1:2">
      <c r="A211" s="35"/>
      <c r="B211" s="40"/>
    </row>
    <row r="212" spans="1:2">
      <c r="A212" s="35"/>
      <c r="B212" s="40"/>
    </row>
    <row r="213" spans="1:2">
      <c r="A213" s="35"/>
      <c r="B213" s="40"/>
    </row>
    <row r="214" spans="1:2">
      <c r="A214" s="35"/>
      <c r="B214" s="40"/>
    </row>
    <row r="215" spans="1:2">
      <c r="A215" s="35"/>
      <c r="B215" s="40"/>
    </row>
    <row r="216" spans="1:2">
      <c r="A216" s="35"/>
      <c r="B216" s="40"/>
    </row>
    <row r="217" spans="1:2">
      <c r="A217" s="35"/>
      <c r="B217" s="40"/>
    </row>
    <row r="218" spans="1:2">
      <c r="A218" s="35"/>
      <c r="B218" s="40"/>
    </row>
    <row r="219" spans="1:2">
      <c r="A219" s="35"/>
      <c r="B219" s="40"/>
    </row>
    <row r="220" spans="1:2">
      <c r="A220" s="35"/>
      <c r="B220" s="40"/>
    </row>
    <row r="221" spans="1:2">
      <c r="A221" s="35"/>
      <c r="B221" s="40"/>
    </row>
    <row r="222" spans="1:2">
      <c r="A222" s="35"/>
      <c r="B222" s="40"/>
    </row>
    <row r="223" spans="1:2">
      <c r="A223" s="35"/>
      <c r="B223" s="40"/>
    </row>
    <row r="224" spans="1:2">
      <c r="A224" s="35"/>
      <c r="B224" s="40"/>
    </row>
    <row r="225" spans="1:2">
      <c r="A225" s="35"/>
      <c r="B225" s="40"/>
    </row>
    <row r="226" spans="1:2">
      <c r="A226" s="35"/>
      <c r="B226" s="40"/>
    </row>
    <row r="227" spans="1:2">
      <c r="A227" s="35"/>
      <c r="B227" s="40"/>
    </row>
    <row r="228" spans="1:2">
      <c r="A228" s="35"/>
      <c r="B228" s="40"/>
    </row>
    <row r="229" spans="1:2">
      <c r="A229" s="35"/>
      <c r="B229" s="40"/>
    </row>
    <row r="230" spans="1:2">
      <c r="A230" s="35"/>
      <c r="B230" s="40"/>
    </row>
    <row r="231" spans="1:2">
      <c r="A231" s="35"/>
      <c r="B231" s="40"/>
    </row>
    <row r="232" spans="1:2">
      <c r="A232" s="35"/>
      <c r="B232" s="40"/>
    </row>
    <row r="233" spans="1:2">
      <c r="A233" s="35"/>
      <c r="B233" s="40"/>
    </row>
    <row r="234" spans="1:2">
      <c r="A234" s="35"/>
      <c r="B234" s="40"/>
    </row>
    <row r="235" spans="1:2">
      <c r="A235" s="35"/>
      <c r="B235" s="40"/>
    </row>
    <row r="236" spans="1:2">
      <c r="A236" s="35"/>
      <c r="B236" s="40"/>
    </row>
    <row r="237" spans="1:2">
      <c r="A237" s="35"/>
      <c r="B237" s="40"/>
    </row>
    <row r="238" spans="1:2">
      <c r="A238" s="35"/>
      <c r="B238" s="40"/>
    </row>
    <row r="239" spans="1:2">
      <c r="A239" s="35"/>
      <c r="B239" s="40"/>
    </row>
    <row r="240" spans="1:2">
      <c r="A240" s="35"/>
      <c r="B240" s="40"/>
    </row>
    <row r="241" spans="1:2">
      <c r="A241" s="35"/>
      <c r="B241" s="40"/>
    </row>
    <row r="242" spans="1:2">
      <c r="A242" s="35"/>
      <c r="B242" s="40"/>
    </row>
    <row r="243" spans="1:2">
      <c r="A243" s="35"/>
      <c r="B243" s="40"/>
    </row>
    <row r="244" spans="1:2">
      <c r="A244" s="35"/>
      <c r="B244" s="40"/>
    </row>
    <row r="245" spans="1:2">
      <c r="A245" s="35"/>
      <c r="B245" s="40"/>
    </row>
    <row r="246" spans="1:2">
      <c r="A246" s="35"/>
      <c r="B246" s="40"/>
    </row>
    <row r="247" spans="1:2">
      <c r="A247" s="35"/>
      <c r="B247" s="40"/>
    </row>
    <row r="248" spans="1:2">
      <c r="A248" s="35"/>
      <c r="B248" s="40"/>
    </row>
    <row r="249" spans="1:2">
      <c r="A249" s="35"/>
      <c r="B249" s="40"/>
    </row>
    <row r="250" spans="1:2">
      <c r="A250" s="35"/>
      <c r="B250" s="40"/>
    </row>
    <row r="251" spans="1:2">
      <c r="A251" s="35"/>
      <c r="B251" s="40"/>
    </row>
    <row r="252" spans="1:2">
      <c r="A252" s="35"/>
      <c r="B252" s="40"/>
    </row>
    <row r="253" spans="1:2">
      <c r="A253" s="35"/>
      <c r="B253" s="40"/>
    </row>
    <row r="254" spans="1:2">
      <c r="A254" s="35"/>
      <c r="B254" s="40"/>
    </row>
    <row r="255" spans="1:2">
      <c r="A255" s="35"/>
      <c r="B255" s="40"/>
    </row>
    <row r="256" spans="1:2">
      <c r="A256" s="35"/>
      <c r="B256" s="40"/>
    </row>
    <row r="257" spans="1:2">
      <c r="A257" s="35"/>
      <c r="B257" s="40"/>
    </row>
    <row r="258" spans="1:2">
      <c r="A258" s="35"/>
      <c r="B258" s="40"/>
    </row>
    <row r="259" spans="1:2">
      <c r="A259" s="35"/>
      <c r="B259" s="40"/>
    </row>
    <row r="260" spans="1:2">
      <c r="A260" s="35"/>
      <c r="B260" s="40"/>
    </row>
    <row r="261" spans="1:2">
      <c r="A261" s="35"/>
      <c r="B261" s="40"/>
    </row>
    <row r="262" spans="1:2">
      <c r="A262" s="35"/>
      <c r="B262" s="40"/>
    </row>
    <row r="263" spans="1:2">
      <c r="A263" s="35"/>
      <c r="B263" s="40"/>
    </row>
    <row r="264" spans="1:2">
      <c r="A264" s="35"/>
      <c r="B264" s="40"/>
    </row>
    <row r="265" spans="1:2">
      <c r="A265" s="35"/>
      <c r="B265" s="40"/>
    </row>
    <row r="266" spans="1:2">
      <c r="A266" s="35"/>
      <c r="B266" s="40"/>
    </row>
    <row r="267" spans="1:2">
      <c r="A267" s="35"/>
      <c r="B267" s="40"/>
    </row>
    <row r="268" spans="1:2">
      <c r="A268" s="35"/>
      <c r="B268" s="40"/>
    </row>
    <row r="269" spans="1:2">
      <c r="A269" s="35"/>
      <c r="B269" s="40"/>
    </row>
    <row r="270" spans="1:2">
      <c r="A270" s="35"/>
      <c r="B270" s="40"/>
    </row>
    <row r="271" spans="1:2">
      <c r="A271" s="35"/>
      <c r="B271" s="40"/>
    </row>
    <row r="272" spans="1:2">
      <c r="A272" s="35"/>
      <c r="B272" s="40"/>
    </row>
    <row r="273" spans="1:2">
      <c r="A273" s="35"/>
      <c r="B273" s="40"/>
    </row>
    <row r="274" spans="1:2">
      <c r="A274" s="35"/>
      <c r="B274" s="40"/>
    </row>
    <row r="275" spans="1:2">
      <c r="A275" s="35"/>
      <c r="B275" s="40"/>
    </row>
    <row r="276" spans="1:2">
      <c r="A276" s="35"/>
      <c r="B276" s="40"/>
    </row>
    <row r="277" spans="1:2">
      <c r="A277" s="35"/>
      <c r="B277" s="40"/>
    </row>
    <row r="278" spans="1:2">
      <c r="A278" s="35"/>
      <c r="B278" s="40"/>
    </row>
    <row r="279" spans="1:2">
      <c r="A279" s="35"/>
      <c r="B279" s="40"/>
    </row>
    <row r="280" spans="1:2">
      <c r="A280" s="35"/>
      <c r="B280" s="40"/>
    </row>
    <row r="281" spans="1:2">
      <c r="A281" s="35"/>
      <c r="B281" s="40"/>
    </row>
    <row r="282" spans="1:2">
      <c r="A282" s="35"/>
      <c r="B282" s="40"/>
    </row>
    <row r="283" spans="1:2">
      <c r="A283" s="35"/>
      <c r="B283" s="40"/>
    </row>
    <row r="284" spans="1:2">
      <c r="A284" s="35"/>
      <c r="B284" s="40"/>
    </row>
    <row r="285" spans="1:2">
      <c r="A285" s="35"/>
      <c r="B285" s="40"/>
    </row>
    <row r="286" spans="1:2">
      <c r="A286" s="35"/>
      <c r="B286" s="40"/>
    </row>
    <row r="287" spans="1:2">
      <c r="A287" s="35"/>
      <c r="B287" s="40"/>
    </row>
    <row r="288" spans="1:2">
      <c r="A288" s="35"/>
      <c r="B288" s="40"/>
    </row>
    <row r="289" spans="1:2">
      <c r="A289" s="35"/>
      <c r="B289" s="40"/>
    </row>
    <row r="290" spans="1:2">
      <c r="A290" s="35"/>
      <c r="B290" s="40"/>
    </row>
    <row r="291" spans="1:2">
      <c r="A291" s="35"/>
      <c r="B291" s="40"/>
    </row>
    <row r="292" spans="1:2">
      <c r="A292" s="35"/>
      <c r="B292" s="40"/>
    </row>
    <row r="293" spans="1:2">
      <c r="A293" s="35"/>
      <c r="B293" s="40"/>
    </row>
    <row r="294" spans="1:2">
      <c r="A294" s="35"/>
      <c r="B294" s="40"/>
    </row>
    <row r="295" spans="1:2">
      <c r="A295" s="35"/>
      <c r="B295" s="40"/>
    </row>
    <row r="296" spans="1:2">
      <c r="A296" s="35"/>
      <c r="B296" s="40"/>
    </row>
    <row r="297" spans="1:2">
      <c r="A297" s="35"/>
      <c r="B297" s="40"/>
    </row>
    <row r="298" spans="1:2">
      <c r="A298" s="35"/>
      <c r="B298" s="40"/>
    </row>
    <row r="299" spans="1:2">
      <c r="A299" s="35"/>
      <c r="B299" s="40"/>
    </row>
    <row r="300" spans="1:2">
      <c r="A300" s="35"/>
      <c r="B300" s="40"/>
    </row>
    <row r="301" spans="1:2">
      <c r="A301" s="35"/>
      <c r="B301" s="40"/>
    </row>
    <row r="302" spans="1:2">
      <c r="A302" s="35"/>
      <c r="B302" s="40"/>
    </row>
    <row r="303" spans="1:2">
      <c r="A303" s="35"/>
      <c r="B303" s="40"/>
    </row>
    <row r="304" spans="1:2">
      <c r="A304" s="35"/>
      <c r="B304" s="40"/>
    </row>
    <row r="305" spans="1:2">
      <c r="A305" s="35"/>
      <c r="B305" s="40"/>
    </row>
    <row r="306" spans="1:2">
      <c r="A306" s="35"/>
      <c r="B306" s="40"/>
    </row>
    <row r="307" spans="1:2">
      <c r="A307" s="35"/>
      <c r="B307" s="40"/>
    </row>
    <row r="308" spans="1:2">
      <c r="A308" s="35"/>
      <c r="B308" s="40"/>
    </row>
    <row r="309" spans="1:2">
      <c r="A309" s="35"/>
      <c r="B309" s="40"/>
    </row>
    <row r="310" spans="1:2">
      <c r="A310" s="35"/>
      <c r="B310" s="40"/>
    </row>
    <row r="311" spans="1:2">
      <c r="A311" s="35"/>
      <c r="B311" s="40"/>
    </row>
    <row r="312" spans="1:2">
      <c r="A312" s="35"/>
      <c r="B312" s="40"/>
    </row>
    <row r="313" spans="1:2">
      <c r="A313" s="35"/>
      <c r="B313" s="40"/>
    </row>
    <row r="314" spans="1:2">
      <c r="A314" s="35"/>
      <c r="B314" s="40"/>
    </row>
    <row r="315" spans="1:2">
      <c r="A315" s="35"/>
      <c r="B315" s="40"/>
    </row>
    <row r="316" spans="1:2">
      <c r="A316" s="35"/>
      <c r="B316" s="40"/>
    </row>
    <row r="317" spans="1:2">
      <c r="A317" s="35"/>
      <c r="B317" s="40"/>
    </row>
    <row r="318" spans="1:2">
      <c r="A318" s="35"/>
      <c r="B318" s="40"/>
    </row>
    <row r="319" spans="1:2">
      <c r="A319" s="35"/>
      <c r="B319" s="40"/>
    </row>
    <row r="320" spans="1:2">
      <c r="A320" s="35"/>
      <c r="B320" s="40"/>
    </row>
    <row r="321" spans="1:2">
      <c r="A321" s="35"/>
      <c r="B321" s="40"/>
    </row>
    <row r="322" spans="1:2">
      <c r="A322" s="35"/>
      <c r="B322" s="40"/>
    </row>
    <row r="323" spans="1:2">
      <c r="A323" s="35"/>
      <c r="B323" s="40"/>
    </row>
    <row r="324" spans="1:2">
      <c r="A324" s="35"/>
      <c r="B324" s="40"/>
    </row>
    <row r="325" spans="1:2">
      <c r="A325" s="35"/>
      <c r="B325" s="40"/>
    </row>
    <row r="326" spans="1:2">
      <c r="A326" s="35"/>
      <c r="B326" s="40"/>
    </row>
    <row r="327" spans="1:2">
      <c r="A327" s="35"/>
      <c r="B327" s="40"/>
    </row>
    <row r="328" spans="1:2">
      <c r="A328" s="35"/>
      <c r="B328" s="40"/>
    </row>
    <row r="329" spans="1:2">
      <c r="A329" s="35"/>
      <c r="B329" s="40"/>
    </row>
    <row r="330" spans="1:2">
      <c r="A330" s="35"/>
      <c r="B330" s="40"/>
    </row>
    <row r="331" spans="1:2">
      <c r="A331" s="35"/>
      <c r="B331" s="40"/>
    </row>
    <row r="332" spans="1:2">
      <c r="A332" s="35"/>
      <c r="B332" s="40"/>
    </row>
    <row r="333" spans="1:2">
      <c r="A333" s="35"/>
      <c r="B333" s="40"/>
    </row>
    <row r="334" spans="1:2">
      <c r="A334" s="35"/>
      <c r="B334" s="40"/>
    </row>
    <row r="335" spans="1:2">
      <c r="A335" s="35"/>
      <c r="B335" s="40"/>
    </row>
    <row r="336" spans="1:2">
      <c r="A336" s="35"/>
      <c r="B336" s="40"/>
    </row>
    <row r="337" spans="1:2">
      <c r="A337" s="35"/>
      <c r="B337" s="40"/>
    </row>
    <row r="338" spans="1:2">
      <c r="A338" s="35"/>
      <c r="B338" s="40"/>
    </row>
    <row r="339" spans="1:2">
      <c r="A339" s="35"/>
      <c r="B339" s="40"/>
    </row>
    <row r="340" spans="1:2">
      <c r="A340" s="35"/>
      <c r="B340" s="40"/>
    </row>
    <row r="341" spans="1:2">
      <c r="A341" s="35"/>
      <c r="B341" s="40"/>
    </row>
    <row r="342" spans="1:2">
      <c r="A342" s="35"/>
      <c r="B342" s="40"/>
    </row>
    <row r="343" spans="1:2">
      <c r="A343" s="35"/>
      <c r="B343" s="40"/>
    </row>
    <row r="344" spans="1:2">
      <c r="A344" s="35"/>
      <c r="B344" s="40"/>
    </row>
    <row r="345" spans="1:2">
      <c r="A345" s="35"/>
      <c r="B345" s="40"/>
    </row>
    <row r="346" spans="1:2">
      <c r="A346" s="35"/>
      <c r="B346" s="40"/>
    </row>
    <row r="347" spans="1:2">
      <c r="A347" s="35"/>
      <c r="B347" s="40"/>
    </row>
    <row r="348" spans="1:2">
      <c r="A348" s="35"/>
      <c r="B348" s="40"/>
    </row>
    <row r="349" spans="1:2">
      <c r="A349" s="35"/>
      <c r="B349" s="40"/>
    </row>
    <row r="350" spans="1:2">
      <c r="A350" s="35"/>
      <c r="B350" s="40"/>
    </row>
    <row r="351" spans="1:2">
      <c r="A351" s="35"/>
      <c r="B351" s="40"/>
    </row>
    <row r="352" spans="1:2">
      <c r="A352" s="35"/>
      <c r="B352" s="40"/>
    </row>
    <row r="353" spans="1:2">
      <c r="A353" s="35"/>
      <c r="B353" s="40"/>
    </row>
    <row r="354" spans="1:2">
      <c r="A354" s="35"/>
      <c r="B354" s="40"/>
    </row>
    <row r="355" spans="1:2">
      <c r="A355" s="35"/>
      <c r="B355" s="40"/>
    </row>
    <row r="356" spans="1:2">
      <c r="A356" s="35"/>
      <c r="B356" s="40"/>
    </row>
    <row r="357" spans="1:2">
      <c r="A357" s="35"/>
      <c r="B357" s="40"/>
    </row>
    <row r="358" spans="1:2">
      <c r="A358" s="35"/>
      <c r="B358" s="40"/>
    </row>
    <row r="359" spans="1:2">
      <c r="A359" s="35"/>
      <c r="B359" s="40"/>
    </row>
    <row r="360" spans="1:2">
      <c r="A360" s="35"/>
      <c r="B360" s="40"/>
    </row>
    <row r="361" spans="1:2">
      <c r="A361" s="35"/>
      <c r="B361" s="40"/>
    </row>
    <row r="362" spans="1:2">
      <c r="A362" s="35"/>
      <c r="B362" s="40"/>
    </row>
    <row r="363" spans="1:2">
      <c r="A363" s="35"/>
      <c r="B363" s="40"/>
    </row>
    <row r="364" spans="1:2">
      <c r="A364" s="35"/>
      <c r="B364" s="40"/>
    </row>
    <row r="365" spans="1:2">
      <c r="A365" s="35"/>
      <c r="B365" s="40"/>
    </row>
    <row r="366" spans="1:2">
      <c r="A366" s="35"/>
      <c r="B366" s="40"/>
    </row>
    <row r="367" spans="1:2">
      <c r="A367" s="35"/>
      <c r="B367" s="40"/>
    </row>
    <row r="368" spans="1:2">
      <c r="A368" s="35"/>
      <c r="B368" s="40"/>
    </row>
    <row r="369" spans="1:2">
      <c r="A369" s="35"/>
      <c r="B369" s="40"/>
    </row>
    <row r="370" spans="1:2">
      <c r="A370" s="35"/>
      <c r="B370" s="40"/>
    </row>
    <row r="371" spans="1:2">
      <c r="A371" s="35"/>
      <c r="B371" s="40"/>
    </row>
    <row r="372" spans="1:2">
      <c r="A372" s="35"/>
      <c r="B372" s="40"/>
    </row>
    <row r="373" spans="1:2">
      <c r="A373" s="35"/>
      <c r="B373" s="40"/>
    </row>
    <row r="374" spans="1:2">
      <c r="A374" s="35"/>
      <c r="B374" s="40"/>
    </row>
    <row r="375" spans="1:2">
      <c r="A375" s="35"/>
      <c r="B375" s="40"/>
    </row>
    <row r="376" spans="1:2">
      <c r="A376" s="35"/>
      <c r="B376" s="40"/>
    </row>
    <row r="377" spans="1:2">
      <c r="A377" s="35"/>
      <c r="B377" s="40"/>
    </row>
    <row r="378" spans="1:2">
      <c r="A378" s="35"/>
      <c r="B378" s="40"/>
    </row>
    <row r="379" spans="1:2">
      <c r="A379" s="35"/>
      <c r="B379" s="40"/>
    </row>
    <row r="380" spans="1:2">
      <c r="A380" s="35"/>
      <c r="B380" s="40"/>
    </row>
    <row r="381" spans="1:2">
      <c r="A381" s="35"/>
      <c r="B381" s="40"/>
    </row>
    <row r="382" spans="1:2">
      <c r="A382" s="35"/>
      <c r="B382" s="40"/>
    </row>
    <row r="383" spans="1:2">
      <c r="A383" s="35"/>
      <c r="B383" s="40"/>
    </row>
    <row r="384" spans="1:2">
      <c r="A384" s="35"/>
      <c r="B384" s="40"/>
    </row>
    <row r="385" spans="1:2">
      <c r="A385" s="35"/>
      <c r="B385" s="40"/>
    </row>
    <row r="386" spans="1:2">
      <c r="A386" s="35"/>
      <c r="B386" s="40"/>
    </row>
    <row r="387" spans="1:2">
      <c r="A387" s="35"/>
      <c r="B387" s="40"/>
    </row>
    <row r="388" spans="1:2">
      <c r="A388" s="35"/>
      <c r="B388" s="40"/>
    </row>
    <row r="389" spans="1:2">
      <c r="A389" s="35"/>
      <c r="B389" s="40"/>
    </row>
    <row r="390" spans="1:2">
      <c r="A390" s="35"/>
      <c r="B390" s="40"/>
    </row>
    <row r="391" spans="1:2">
      <c r="A391" s="35"/>
      <c r="B391" s="40"/>
    </row>
    <row r="392" spans="1:2">
      <c r="A392" s="35"/>
      <c r="B392" s="40"/>
    </row>
    <row r="393" spans="1:2">
      <c r="A393" s="35"/>
      <c r="B393" s="40"/>
    </row>
    <row r="394" spans="1:2">
      <c r="A394" s="35"/>
      <c r="B394" s="40"/>
    </row>
    <row r="395" spans="1:2">
      <c r="A395" s="35"/>
      <c r="B395" s="40"/>
    </row>
    <row r="396" spans="1:2">
      <c r="A396" s="35"/>
      <c r="B396" s="40"/>
    </row>
    <row r="397" spans="1:2">
      <c r="A397" s="35"/>
      <c r="B397" s="40"/>
    </row>
    <row r="398" spans="1:2">
      <c r="A398" s="35"/>
      <c r="B398" s="40"/>
    </row>
    <row r="399" spans="1:2">
      <c r="A399" s="35"/>
      <c r="B399" s="40"/>
    </row>
    <row r="400" spans="1:2">
      <c r="A400" s="35"/>
      <c r="B400" s="40"/>
    </row>
    <row r="401" spans="1:2">
      <c r="A401" s="35"/>
      <c r="B401" s="40"/>
    </row>
    <row r="402" spans="1:2">
      <c r="A402" s="35"/>
      <c r="B402" s="40"/>
    </row>
    <row r="403" spans="1:2">
      <c r="A403" s="35"/>
      <c r="B403" s="40"/>
    </row>
    <row r="404" spans="1:2">
      <c r="A404" s="35"/>
      <c r="B404" s="40"/>
    </row>
    <row r="405" spans="1:2">
      <c r="A405" s="35"/>
      <c r="B405" s="40"/>
    </row>
    <row r="406" spans="1:2">
      <c r="A406" s="35"/>
      <c r="B406" s="40"/>
    </row>
    <row r="407" spans="1:2">
      <c r="A407" s="35"/>
      <c r="B407" s="40"/>
    </row>
    <row r="408" spans="1:2">
      <c r="A408" s="35"/>
      <c r="B408" s="40"/>
    </row>
    <row r="409" spans="1:2">
      <c r="A409" s="35"/>
      <c r="B409" s="40"/>
    </row>
    <row r="410" spans="1:2">
      <c r="A410" s="35"/>
      <c r="B410" s="40"/>
    </row>
    <row r="411" spans="1:2">
      <c r="A411" s="35"/>
      <c r="B411" s="40"/>
    </row>
    <row r="412" spans="1:2">
      <c r="A412" s="35"/>
      <c r="B412" s="40"/>
    </row>
    <row r="413" spans="1:2">
      <c r="A413" s="35"/>
      <c r="B413" s="40"/>
    </row>
    <row r="414" spans="1:2">
      <c r="A414" s="35"/>
      <c r="B414" s="40"/>
    </row>
    <row r="415" spans="1:2">
      <c r="A415" s="35"/>
      <c r="B415" s="40"/>
    </row>
    <row r="416" spans="1:2">
      <c r="A416" s="35"/>
      <c r="B416" s="40"/>
    </row>
    <row r="417" spans="1:2">
      <c r="A417" s="35"/>
      <c r="B417" s="40"/>
    </row>
    <row r="418" spans="1:2">
      <c r="A418" s="35"/>
      <c r="B418" s="40"/>
    </row>
    <row r="419" spans="1:2">
      <c r="A419" s="35"/>
      <c r="B419" s="40"/>
    </row>
    <row r="420" spans="1:2">
      <c r="A420" s="35"/>
      <c r="B420" s="40"/>
    </row>
    <row r="421" spans="1:2">
      <c r="A421" s="35"/>
      <c r="B421" s="40"/>
    </row>
    <row r="422" spans="1:2">
      <c r="A422" s="35"/>
      <c r="B422" s="40"/>
    </row>
    <row r="423" spans="1:2">
      <c r="A423" s="35"/>
      <c r="B423" s="40"/>
    </row>
    <row r="424" spans="1:2">
      <c r="A424" s="35"/>
      <c r="B424" s="40"/>
    </row>
    <row r="425" spans="1:2">
      <c r="A425" s="35"/>
      <c r="B425" s="40"/>
    </row>
    <row r="426" spans="1:2">
      <c r="A426" s="35"/>
      <c r="B426" s="40"/>
    </row>
    <row r="427" spans="1:2">
      <c r="A427" s="35"/>
      <c r="B427" s="40"/>
    </row>
    <row r="428" spans="1:2">
      <c r="A428" s="35"/>
      <c r="B428" s="40"/>
    </row>
    <row r="429" spans="1:2">
      <c r="A429" s="35"/>
      <c r="B429" s="40"/>
    </row>
    <row r="430" spans="1:2">
      <c r="A430" s="35"/>
      <c r="B430" s="40"/>
    </row>
    <row r="431" spans="1:2">
      <c r="A431" s="35"/>
      <c r="B431" s="40"/>
    </row>
    <row r="432" spans="1:2">
      <c r="A432" s="35"/>
      <c r="B432" s="40"/>
    </row>
    <row r="433" spans="1:2">
      <c r="A433" s="35"/>
      <c r="B433" s="40"/>
    </row>
    <row r="434" spans="1:2">
      <c r="A434" s="35"/>
      <c r="B434" s="40"/>
    </row>
    <row r="435" spans="1:2">
      <c r="A435" s="35"/>
      <c r="B435" s="40"/>
    </row>
    <row r="436" spans="1:2">
      <c r="A436" s="35"/>
      <c r="B436" s="40"/>
    </row>
    <row r="437" spans="1:2">
      <c r="A437" s="35"/>
      <c r="B437" s="40"/>
    </row>
    <row r="438" spans="1:2">
      <c r="A438" s="35"/>
      <c r="B438" s="40"/>
    </row>
    <row r="439" spans="1:2">
      <c r="A439" s="35"/>
      <c r="B439" s="40"/>
    </row>
    <row r="440" spans="1:2">
      <c r="A440" s="35"/>
      <c r="B440" s="40"/>
    </row>
    <row r="441" spans="1:2">
      <c r="A441" s="35"/>
      <c r="B441" s="40"/>
    </row>
    <row r="442" spans="1:2">
      <c r="A442" s="35"/>
      <c r="B442" s="40"/>
    </row>
    <row r="443" spans="1:2">
      <c r="A443" s="35"/>
      <c r="B443" s="40"/>
    </row>
    <row r="444" spans="1:2">
      <c r="A444" s="35"/>
      <c r="B444" s="40"/>
    </row>
    <row r="445" spans="1:2">
      <c r="A445" s="35"/>
      <c r="B445" s="40"/>
    </row>
    <row r="446" spans="1:2">
      <c r="A446" s="35"/>
      <c r="B446" s="40"/>
    </row>
    <row r="447" spans="1:2">
      <c r="A447" s="35"/>
      <c r="B447" s="40"/>
    </row>
    <row r="448" spans="1:2">
      <c r="A448" s="35"/>
      <c r="B448" s="40"/>
    </row>
    <row r="449" spans="1:2">
      <c r="A449" s="35"/>
      <c r="B449" s="40"/>
    </row>
    <row r="450" spans="1:2">
      <c r="A450" s="35"/>
      <c r="B450" s="40"/>
    </row>
    <row r="451" spans="1:2">
      <c r="A451" s="35"/>
      <c r="B451" s="40"/>
    </row>
    <row r="452" spans="1:2">
      <c r="A452" s="35"/>
      <c r="B452" s="40"/>
    </row>
    <row r="453" spans="1:2">
      <c r="A453" s="35"/>
      <c r="B453" s="40"/>
    </row>
    <row r="454" spans="1:2">
      <c r="A454" s="35"/>
      <c r="B454" s="40"/>
    </row>
    <row r="455" spans="1:2">
      <c r="A455" s="35"/>
      <c r="B455" s="40"/>
    </row>
    <row r="456" spans="1:2">
      <c r="A456" s="35"/>
      <c r="B456" s="40"/>
    </row>
    <row r="457" spans="1:2">
      <c r="A457" s="35"/>
      <c r="B457" s="40"/>
    </row>
    <row r="458" spans="1:2">
      <c r="A458" s="35"/>
      <c r="B458" s="40"/>
    </row>
    <row r="459" spans="1:2">
      <c r="A459" s="35"/>
      <c r="B459" s="40"/>
    </row>
    <row r="460" spans="1:2">
      <c r="A460" s="35"/>
      <c r="B460" s="40"/>
    </row>
    <row r="461" spans="1:2">
      <c r="A461" s="35"/>
      <c r="B461" s="40"/>
    </row>
    <row r="462" spans="1:2">
      <c r="A462" s="35"/>
      <c r="B462" s="40"/>
    </row>
    <row r="463" spans="1:2">
      <c r="A463" s="35"/>
      <c r="B463" s="40"/>
    </row>
    <row r="464" spans="1:2">
      <c r="A464" s="35"/>
      <c r="B464" s="40"/>
    </row>
    <row r="465" spans="1:2">
      <c r="A465" s="35"/>
      <c r="B465" s="40"/>
    </row>
    <row r="466" spans="1:2">
      <c r="A466" s="35"/>
      <c r="B466" s="40"/>
    </row>
    <row r="467" spans="1:2">
      <c r="A467" s="35"/>
      <c r="B467" s="40"/>
    </row>
    <row r="468" spans="1:2">
      <c r="A468" s="35"/>
      <c r="B468" s="40"/>
    </row>
    <row r="469" spans="1:2">
      <c r="A469" s="35"/>
      <c r="B469" s="40"/>
    </row>
    <row r="470" spans="1:2">
      <c r="A470" s="35"/>
      <c r="B470" s="40"/>
    </row>
    <row r="471" spans="1:2">
      <c r="A471" s="35"/>
      <c r="B471" s="40"/>
    </row>
    <row r="472" spans="1:2">
      <c r="A472" s="35"/>
      <c r="B472" s="40"/>
    </row>
    <row r="473" spans="1:2">
      <c r="A473" s="35"/>
      <c r="B473" s="40"/>
    </row>
    <row r="474" spans="1:2">
      <c r="A474" s="35"/>
      <c r="B474" s="40"/>
    </row>
    <row r="475" spans="1:2">
      <c r="A475" s="35"/>
      <c r="B475" s="40"/>
    </row>
    <row r="476" spans="1:2">
      <c r="A476" s="35"/>
      <c r="B476" s="40"/>
    </row>
    <row r="477" spans="1:2">
      <c r="A477" s="35"/>
      <c r="B477" s="40"/>
    </row>
    <row r="478" spans="1:2">
      <c r="A478" s="35"/>
      <c r="B478" s="40"/>
    </row>
    <row r="479" spans="1:2">
      <c r="A479" s="35"/>
      <c r="B479" s="40"/>
    </row>
    <row r="480" spans="1:2">
      <c r="A480" s="35"/>
      <c r="B480" s="40"/>
    </row>
    <row r="481" spans="1:2">
      <c r="A481" s="35"/>
      <c r="B481" s="40"/>
    </row>
    <row r="482" spans="1:2">
      <c r="A482" s="35"/>
      <c r="B482" s="40"/>
    </row>
    <row r="483" spans="1:2">
      <c r="A483" s="35"/>
      <c r="B483" s="40"/>
    </row>
    <row r="484" spans="1:2">
      <c r="A484" s="35"/>
      <c r="B484" s="40"/>
    </row>
    <row r="485" spans="1:2">
      <c r="A485" s="35"/>
      <c r="B485" s="40"/>
    </row>
    <row r="486" spans="1:2">
      <c r="A486" s="35"/>
      <c r="B486" s="40"/>
    </row>
    <row r="487" spans="1:2">
      <c r="A487" s="35"/>
      <c r="B487" s="40"/>
    </row>
    <row r="488" spans="1:2">
      <c r="A488" s="35"/>
      <c r="B488" s="40"/>
    </row>
    <row r="489" spans="1:2">
      <c r="A489" s="35"/>
      <c r="B489" s="40"/>
    </row>
    <row r="490" spans="1:2">
      <c r="A490" s="35"/>
      <c r="B490" s="40"/>
    </row>
    <row r="491" spans="1:2">
      <c r="A491" s="35"/>
      <c r="B491" s="40"/>
    </row>
    <row r="492" spans="1:2">
      <c r="A492" s="35"/>
      <c r="B492" s="40"/>
    </row>
    <row r="493" spans="1:2">
      <c r="A493" s="35"/>
      <c r="B493" s="40"/>
    </row>
    <row r="494" spans="1:2">
      <c r="A494" s="35"/>
      <c r="B494" s="40"/>
    </row>
    <row r="495" spans="1:2">
      <c r="A495" s="35"/>
      <c r="B495" s="40"/>
    </row>
    <row r="496" spans="1:2">
      <c r="A496" s="35"/>
      <c r="B496" s="40"/>
    </row>
    <row r="497" spans="1:2">
      <c r="A497" s="35"/>
      <c r="B497" s="40"/>
    </row>
    <row r="498" spans="1:2">
      <c r="A498" s="35"/>
      <c r="B498" s="40"/>
    </row>
    <row r="499" spans="1:2">
      <c r="A499" s="35"/>
      <c r="B499" s="40"/>
    </row>
    <row r="500" spans="1:2">
      <c r="A500" s="35"/>
      <c r="B500" s="40"/>
    </row>
    <row r="501" spans="1:2">
      <c r="A501" s="35"/>
      <c r="B501" s="40"/>
    </row>
    <row r="502" spans="1:2">
      <c r="A502" s="35"/>
      <c r="B502" s="40"/>
    </row>
    <row r="503" spans="1:2">
      <c r="A503" s="35"/>
      <c r="B503" s="40"/>
    </row>
    <row r="504" spans="1:2">
      <c r="A504" s="35"/>
      <c r="B504" s="40"/>
    </row>
    <row r="505" spans="1:2">
      <c r="A505" s="35"/>
      <c r="B505" s="40"/>
    </row>
    <row r="506" spans="1:2">
      <c r="A506" s="35"/>
      <c r="B506" s="40"/>
    </row>
    <row r="507" spans="1:2">
      <c r="A507" s="35"/>
      <c r="B507" s="40"/>
    </row>
    <row r="508" spans="1:2">
      <c r="A508" s="35"/>
      <c r="B508" s="40"/>
    </row>
    <row r="509" spans="1:2">
      <c r="A509" s="35"/>
      <c r="B509" s="40"/>
    </row>
    <row r="510" spans="1:2">
      <c r="A510" s="35"/>
      <c r="B510" s="40"/>
    </row>
    <row r="511" spans="1:2">
      <c r="A511" s="35"/>
      <c r="B511" s="40"/>
    </row>
    <row r="512" spans="1:2">
      <c r="A512" s="35"/>
      <c r="B512" s="40"/>
    </row>
    <row r="513" spans="1:2">
      <c r="A513" s="35"/>
      <c r="B513" s="40"/>
    </row>
    <row r="514" spans="1:2">
      <c r="A514" s="35"/>
      <c r="B514" s="40"/>
    </row>
    <row r="515" spans="1:2">
      <c r="A515" s="35"/>
      <c r="B515" s="40"/>
    </row>
    <row r="516" spans="1:2">
      <c r="A516" s="35"/>
      <c r="B516" s="40"/>
    </row>
    <row r="517" spans="1:2">
      <c r="A517" s="35"/>
      <c r="B517" s="40"/>
    </row>
    <row r="518" spans="1:2">
      <c r="A518" s="35"/>
      <c r="B518" s="40"/>
    </row>
    <row r="519" spans="1:2">
      <c r="A519" s="35"/>
      <c r="B519" s="40"/>
    </row>
    <row r="520" spans="1:2">
      <c r="A520" s="35"/>
      <c r="B520" s="40"/>
    </row>
    <row r="521" spans="1:2">
      <c r="A521" s="35"/>
      <c r="B521" s="40"/>
    </row>
    <row r="522" spans="1:2">
      <c r="A522" s="35"/>
      <c r="B522" s="40"/>
    </row>
    <row r="523" spans="1:2">
      <c r="A523" s="35"/>
      <c r="B523" s="40"/>
    </row>
    <row r="524" spans="1:2">
      <c r="A524" s="35"/>
      <c r="B524" s="40"/>
    </row>
    <row r="525" spans="1:2">
      <c r="A525" s="35"/>
      <c r="B525" s="40"/>
    </row>
    <row r="526" spans="1:2">
      <c r="A526" s="35"/>
      <c r="B526" s="40"/>
    </row>
    <row r="527" spans="1:2">
      <c r="A527" s="35"/>
      <c r="B527" s="40"/>
    </row>
    <row r="528" spans="1:2">
      <c r="A528" s="35"/>
      <c r="B528" s="40"/>
    </row>
    <row r="529" spans="1:2">
      <c r="A529" s="35"/>
      <c r="B529" s="40"/>
    </row>
    <row r="530" spans="1:2">
      <c r="A530" s="35"/>
      <c r="B530" s="40"/>
    </row>
    <row r="531" spans="1:2">
      <c r="A531" s="35"/>
      <c r="B531" s="40"/>
    </row>
    <row r="532" spans="1:2">
      <c r="A532" s="35"/>
      <c r="B532" s="40"/>
    </row>
    <row r="533" spans="1:2">
      <c r="A533" s="35"/>
      <c r="B533" s="40"/>
    </row>
    <row r="534" spans="1:2">
      <c r="A534" s="35"/>
      <c r="B534" s="40"/>
    </row>
    <row r="535" spans="1:2">
      <c r="A535" s="35"/>
      <c r="B535" s="40"/>
    </row>
    <row r="536" spans="1:2">
      <c r="A536" s="35"/>
      <c r="B536" s="40"/>
    </row>
    <row r="537" spans="1:2">
      <c r="A537" s="35"/>
      <c r="B537" s="40"/>
    </row>
    <row r="538" spans="1:2">
      <c r="A538" s="35"/>
      <c r="B538" s="40"/>
    </row>
    <row r="539" spans="1:2">
      <c r="A539" s="35"/>
      <c r="B539" s="40"/>
    </row>
    <row r="540" spans="1:2">
      <c r="A540" s="35"/>
      <c r="B540" s="40"/>
    </row>
    <row r="541" spans="1:2">
      <c r="A541" s="35"/>
      <c r="B541" s="40"/>
    </row>
    <row r="542" spans="1:2">
      <c r="A542" s="35"/>
      <c r="B542" s="40"/>
    </row>
    <row r="543" spans="1:2">
      <c r="A543" s="35"/>
      <c r="B543" s="40"/>
    </row>
    <row r="544" spans="1:2">
      <c r="A544" s="35"/>
      <c r="B544" s="40"/>
    </row>
    <row r="545" spans="1:2">
      <c r="A545" s="35"/>
      <c r="B545" s="40"/>
    </row>
    <row r="546" spans="1:2">
      <c r="A546" s="35"/>
      <c r="B546" s="40"/>
    </row>
    <row r="547" spans="1:2">
      <c r="A547" s="35"/>
      <c r="B547" s="40"/>
    </row>
    <row r="548" spans="1:2">
      <c r="A548" s="35"/>
      <c r="B548" s="40"/>
    </row>
    <row r="549" spans="1:2">
      <c r="A549" s="35"/>
      <c r="B549" s="40"/>
    </row>
    <row r="550" spans="1:2">
      <c r="A550" s="35"/>
      <c r="B550" s="40"/>
    </row>
    <row r="551" spans="1:2">
      <c r="A551" s="35"/>
      <c r="B551" s="40"/>
    </row>
    <row r="552" spans="1:2">
      <c r="A552" s="35"/>
      <c r="B552" s="40"/>
    </row>
    <row r="553" spans="1:2">
      <c r="A553" s="35"/>
      <c r="B553" s="40"/>
    </row>
    <row r="554" spans="1:2">
      <c r="A554" s="35"/>
      <c r="B554" s="40"/>
    </row>
    <row r="555" spans="1:2">
      <c r="A555" s="35"/>
      <c r="B555" s="40"/>
    </row>
    <row r="556" spans="1:2">
      <c r="A556" s="35"/>
      <c r="B556" s="40"/>
    </row>
    <row r="557" spans="1:2">
      <c r="A557" s="35"/>
      <c r="B557" s="40"/>
    </row>
    <row r="558" spans="1:2">
      <c r="A558" s="35"/>
      <c r="B558" s="40"/>
    </row>
    <row r="559" spans="1:2">
      <c r="A559" s="35"/>
      <c r="B559" s="40"/>
    </row>
    <row r="560" spans="1:2">
      <c r="A560" s="35"/>
      <c r="B560" s="40"/>
    </row>
    <row r="561" spans="1:2">
      <c r="A561" s="35"/>
      <c r="B561" s="40"/>
    </row>
    <row r="562" spans="1:2">
      <c r="A562" s="35"/>
      <c r="B562" s="40"/>
    </row>
    <row r="563" spans="1:2">
      <c r="A563" s="35"/>
      <c r="B563" s="40"/>
    </row>
    <row r="564" spans="1:2">
      <c r="A564" s="35"/>
      <c r="B564" s="40"/>
    </row>
    <row r="565" spans="1:2">
      <c r="A565" s="35"/>
      <c r="B565" s="40"/>
    </row>
    <row r="566" spans="1:2">
      <c r="A566" s="35"/>
      <c r="B566" s="40"/>
    </row>
    <row r="567" spans="1:2">
      <c r="A567" s="35"/>
      <c r="B567" s="40"/>
    </row>
    <row r="568" spans="1:2">
      <c r="A568" s="35"/>
      <c r="B568" s="40"/>
    </row>
    <row r="569" spans="1:2">
      <c r="A569" s="35"/>
      <c r="B569" s="40"/>
    </row>
    <row r="570" spans="1:2">
      <c r="A570" s="35"/>
      <c r="B570" s="40"/>
    </row>
    <row r="571" spans="1:2">
      <c r="A571" s="35"/>
      <c r="B571" s="40"/>
    </row>
    <row r="572" spans="1:2">
      <c r="A572" s="35"/>
      <c r="B572" s="40"/>
    </row>
    <row r="573" spans="1:2">
      <c r="A573" s="35"/>
      <c r="B573" s="40"/>
    </row>
    <row r="574" spans="1:2">
      <c r="A574" s="35"/>
      <c r="B574" s="40"/>
    </row>
    <row r="575" spans="1:2">
      <c r="A575" s="35"/>
      <c r="B575" s="40"/>
    </row>
    <row r="576" spans="1:2">
      <c r="A576" s="35"/>
      <c r="B576" s="40"/>
    </row>
    <row r="577" spans="1:2">
      <c r="A577" s="35"/>
      <c r="B577" s="40"/>
    </row>
    <row r="578" spans="1:2">
      <c r="A578" s="35"/>
      <c r="B578" s="40"/>
    </row>
    <row r="579" spans="1:2">
      <c r="A579" s="35"/>
      <c r="B579" s="40"/>
    </row>
    <row r="580" spans="1:2">
      <c r="A580" s="35"/>
      <c r="B580" s="40"/>
    </row>
    <row r="581" spans="1:2">
      <c r="A581" s="35"/>
      <c r="B581" s="40"/>
    </row>
    <row r="582" spans="1:2">
      <c r="A582" s="35"/>
      <c r="B582" s="40"/>
    </row>
    <row r="583" spans="1:2">
      <c r="A583" s="35"/>
      <c r="B583" s="40"/>
    </row>
    <row r="584" spans="1:2">
      <c r="A584" s="35"/>
      <c r="B584" s="40"/>
    </row>
    <row r="585" spans="1:2">
      <c r="A585" s="35"/>
      <c r="B585" s="40"/>
    </row>
    <row r="586" spans="1:2">
      <c r="A586" s="35"/>
      <c r="B586" s="40"/>
    </row>
    <row r="587" spans="1:2">
      <c r="A587" s="35"/>
      <c r="B587" s="40"/>
    </row>
    <row r="588" spans="1:2">
      <c r="A588" s="35"/>
      <c r="B588" s="40"/>
    </row>
    <row r="589" spans="1:2">
      <c r="A589" s="35"/>
      <c r="B589" s="40"/>
    </row>
    <row r="590" spans="1:2">
      <c r="A590" s="35"/>
      <c r="B590" s="40"/>
    </row>
    <row r="591" spans="1:2">
      <c r="A591" s="35"/>
      <c r="B591" s="40"/>
    </row>
    <row r="592" spans="1:2">
      <c r="A592" s="35"/>
      <c r="B592" s="40"/>
    </row>
    <row r="593" spans="1:2">
      <c r="A593" s="35"/>
      <c r="B593" s="40"/>
    </row>
    <row r="594" spans="1:2">
      <c r="A594" s="35"/>
      <c r="B594" s="40"/>
    </row>
    <row r="595" spans="1:2">
      <c r="A595" s="35"/>
      <c r="B595" s="40"/>
    </row>
    <row r="596" spans="1:2">
      <c r="A596" s="35"/>
      <c r="B596" s="40"/>
    </row>
    <row r="597" spans="1:2">
      <c r="A597" s="35"/>
      <c r="B597" s="40"/>
    </row>
    <row r="598" spans="1:2">
      <c r="A598" s="35"/>
      <c r="B598" s="40"/>
    </row>
    <row r="599" spans="1:2">
      <c r="A599" s="35"/>
      <c r="B599" s="40"/>
    </row>
    <row r="600" spans="1:2">
      <c r="A600" s="35"/>
      <c r="B600" s="40"/>
    </row>
    <row r="601" spans="1:2">
      <c r="A601" s="35"/>
      <c r="B601" s="40"/>
    </row>
    <row r="602" spans="1:2">
      <c r="A602" s="35"/>
      <c r="B602" s="40"/>
    </row>
    <row r="603" spans="1:2">
      <c r="A603" s="35"/>
      <c r="B603" s="40"/>
    </row>
    <row r="604" spans="1:2">
      <c r="A604" s="35"/>
      <c r="B604" s="40"/>
    </row>
    <row r="605" spans="1:2">
      <c r="A605" s="35"/>
      <c r="B605" s="40"/>
    </row>
    <row r="606" spans="1:2">
      <c r="A606" s="35"/>
      <c r="B606" s="40"/>
    </row>
    <row r="607" spans="1:2">
      <c r="A607" s="35"/>
      <c r="B607" s="40"/>
    </row>
    <row r="608" spans="1:2">
      <c r="A608" s="35"/>
      <c r="B608" s="40"/>
    </row>
    <row r="609" spans="1:2">
      <c r="A609" s="35"/>
      <c r="B609" s="40"/>
    </row>
    <row r="610" spans="1:2">
      <c r="A610" s="35"/>
      <c r="B610" s="40"/>
    </row>
    <row r="611" spans="1:2">
      <c r="A611" s="35"/>
      <c r="B611" s="40"/>
    </row>
    <row r="612" spans="1:2">
      <c r="A612" s="35"/>
      <c r="B612" s="40"/>
    </row>
    <row r="613" spans="1:2">
      <c r="A613" s="35"/>
      <c r="B613" s="40"/>
    </row>
    <row r="614" spans="1:2">
      <c r="A614" s="35"/>
      <c r="B614" s="40"/>
    </row>
    <row r="615" spans="1:2">
      <c r="A615" s="35"/>
      <c r="B615" s="40"/>
    </row>
    <row r="616" spans="1:2">
      <c r="A616" s="35"/>
      <c r="B616" s="40"/>
    </row>
    <row r="617" spans="1:2">
      <c r="A617" s="35"/>
      <c r="B617" s="40"/>
    </row>
    <row r="618" spans="1:2">
      <c r="A618" s="35"/>
      <c r="B618" s="40"/>
    </row>
    <row r="619" spans="1:2">
      <c r="A619" s="35"/>
      <c r="B619" s="40"/>
    </row>
    <row r="620" spans="1:2">
      <c r="A620" s="35"/>
      <c r="B620" s="40"/>
    </row>
    <row r="621" spans="1:2">
      <c r="A621" s="35"/>
      <c r="B621" s="40"/>
    </row>
    <row r="622" spans="1:2">
      <c r="A622" s="35"/>
      <c r="B622" s="40"/>
    </row>
    <row r="623" spans="1:2">
      <c r="A623" s="35"/>
      <c r="B623" s="40"/>
    </row>
    <row r="624" spans="1:2">
      <c r="A624" s="35"/>
      <c r="B624" s="40"/>
    </row>
    <row r="625" spans="1:2">
      <c r="A625" s="35"/>
      <c r="B625" s="40"/>
    </row>
    <row r="626" spans="1:2">
      <c r="A626" s="35"/>
      <c r="B626" s="40"/>
    </row>
    <row r="627" spans="1:2">
      <c r="A627" s="35"/>
      <c r="B627" s="40"/>
    </row>
    <row r="628" spans="1:2">
      <c r="A628" s="35"/>
      <c r="B628" s="40"/>
    </row>
    <row r="629" spans="1:2">
      <c r="A629" s="35"/>
      <c r="B629" s="40"/>
    </row>
    <row r="630" spans="1:2">
      <c r="A630" s="35"/>
      <c r="B630" s="40"/>
    </row>
    <row r="631" spans="1:2">
      <c r="A631" s="35"/>
      <c r="B631" s="40"/>
    </row>
    <row r="632" spans="1:2">
      <c r="A632" s="35"/>
      <c r="B632" s="40"/>
    </row>
    <row r="633" spans="1:2">
      <c r="A633" s="35"/>
    </row>
    <row r="634" spans="1:2">
      <c r="A634" s="35"/>
    </row>
    <row r="635" spans="1:2">
      <c r="A635" s="35"/>
    </row>
    <row r="636" spans="1:2">
      <c r="A636" s="35"/>
    </row>
    <row r="637" spans="1:2">
      <c r="A637" s="35"/>
    </row>
    <row r="638" spans="1:2">
      <c r="A638" s="35"/>
    </row>
    <row r="639" spans="1:2">
      <c r="A639" s="35"/>
    </row>
    <row r="640" spans="1:2">
      <c r="A640" s="35"/>
    </row>
  </sheetData>
  <mergeCells count="1">
    <mergeCell ref="A1:B1"/>
  </mergeCells>
  <hyperlinks>
    <hyperlink ref="C4" location="'Patient Data'!A5" display="Return to Patient Data"/>
    <hyperlink ref="C23" location="'Patient Data'!A5" display="Return to Patient Data"/>
    <hyperlink ref="C52" location="'Patient Data'!A5" display="Return to Patient Data"/>
    <hyperlink ref="B12"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
  <sheetViews>
    <sheetView workbookViewId="0"/>
  </sheetViews>
  <sheetFormatPr defaultRowHeight="15"/>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DC" dvAspect="DVASPECT_ICON" shapeId="4099" r:id="rId4">
          <objectPr defaultSize="0" r:id="rId5">
            <anchor moveWithCells="1">
              <from>
                <xdr:col>11</xdr:col>
                <xdr:colOff>0</xdr:colOff>
                <xdr:row>3</xdr:row>
                <xdr:rowOff>0</xdr:rowOff>
              </from>
              <to>
                <xdr:col>12</xdr:col>
                <xdr:colOff>304800</xdr:colOff>
                <xdr:row>6</xdr:row>
                <xdr:rowOff>114300</xdr:rowOff>
              </to>
            </anchor>
          </objectPr>
        </oleObject>
      </mc:Choice>
      <mc:Fallback>
        <oleObject progId="AcroExch.Document.DC" dvAspect="DVASPECT_ICON"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workbookViewId="0"/>
  </sheetViews>
  <sheetFormatPr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heetViews>
  <sheetFormatPr defaultColWidth="8.85546875" defaultRowHeight="15"/>
  <cols>
    <col min="1" max="1" width="120.140625" bestFit="1" customWidth="1"/>
    <col min="2" max="2" width="18.28515625" bestFit="1" customWidth="1"/>
    <col min="4" max="4" width="103" bestFit="1" customWidth="1"/>
    <col min="5" max="5" width="43.7109375" bestFit="1" customWidth="1"/>
  </cols>
  <sheetData>
    <row r="1" spans="1:9" ht="15.75">
      <c r="A1" s="56" t="s">
        <v>165</v>
      </c>
      <c r="B1" s="90" t="s">
        <v>98</v>
      </c>
      <c r="C1" s="90"/>
      <c r="D1" s="90" t="s">
        <v>109</v>
      </c>
      <c r="E1" t="s">
        <v>194</v>
      </c>
      <c r="F1" s="93" t="s">
        <v>86</v>
      </c>
      <c r="G1" t="s">
        <v>221</v>
      </c>
      <c r="H1" s="110" t="s">
        <v>222</v>
      </c>
      <c r="I1" s="110" t="s">
        <v>223</v>
      </c>
    </row>
    <row r="2" spans="1:9" ht="15.75">
      <c r="A2" s="56" t="s">
        <v>166</v>
      </c>
      <c r="B2" t="s">
        <v>108</v>
      </c>
      <c r="D2" t="s">
        <v>169</v>
      </c>
      <c r="E2" t="s">
        <v>195</v>
      </c>
      <c r="F2" t="s">
        <v>87</v>
      </c>
      <c r="G2" t="s">
        <v>224</v>
      </c>
      <c r="H2" s="110" t="s">
        <v>225</v>
      </c>
      <c r="I2" s="110" t="s">
        <v>226</v>
      </c>
    </row>
    <row r="3" spans="1:9" ht="15.75">
      <c r="A3" s="56" t="s">
        <v>167</v>
      </c>
      <c r="B3" t="s">
        <v>107</v>
      </c>
      <c r="D3" t="s">
        <v>182</v>
      </c>
      <c r="E3" t="s">
        <v>196</v>
      </c>
      <c r="G3" t="s">
        <v>227</v>
      </c>
      <c r="H3" s="110" t="s">
        <v>228</v>
      </c>
      <c r="I3" s="110" t="s">
        <v>229</v>
      </c>
    </row>
    <row r="4" spans="1:9" ht="31.5">
      <c r="A4" s="56" t="s">
        <v>168</v>
      </c>
      <c r="B4" t="s">
        <v>99</v>
      </c>
      <c r="D4" t="s">
        <v>199</v>
      </c>
      <c r="E4" t="s">
        <v>197</v>
      </c>
      <c r="H4" s="110" t="s">
        <v>230</v>
      </c>
      <c r="I4" s="110" t="s">
        <v>231</v>
      </c>
    </row>
    <row r="5" spans="1:9" ht="15.75">
      <c r="A5" s="56" t="s">
        <v>169</v>
      </c>
      <c r="B5" t="s">
        <v>100</v>
      </c>
      <c r="D5" t="s">
        <v>183</v>
      </c>
      <c r="E5" t="s">
        <v>198</v>
      </c>
      <c r="H5" s="110" t="s">
        <v>232</v>
      </c>
    </row>
    <row r="6" spans="1:9" ht="16.5" customHeight="1">
      <c r="A6" s="56" t="s">
        <v>170</v>
      </c>
      <c r="D6" t="s">
        <v>184</v>
      </c>
      <c r="H6" s="110" t="s">
        <v>235</v>
      </c>
    </row>
    <row r="7" spans="1:9" ht="15.75">
      <c r="A7" s="56" t="s">
        <v>171</v>
      </c>
      <c r="D7" t="s">
        <v>185</v>
      </c>
    </row>
    <row r="8" spans="1:9" ht="15.75">
      <c r="A8" s="56" t="s">
        <v>172</v>
      </c>
      <c r="D8" t="s">
        <v>186</v>
      </c>
    </row>
    <row r="9" spans="1:9" ht="15.75">
      <c r="A9" s="56" t="s">
        <v>173</v>
      </c>
      <c r="D9" t="s">
        <v>187</v>
      </c>
    </row>
    <row r="10" spans="1:9">
      <c r="A10" t="s">
        <v>174</v>
      </c>
      <c r="D10" t="s">
        <v>188</v>
      </c>
    </row>
    <row r="11" spans="1:9">
      <c r="A11" t="s">
        <v>175</v>
      </c>
      <c r="D11" t="s">
        <v>189</v>
      </c>
    </row>
    <row r="12" spans="1:9">
      <c r="A12" t="s">
        <v>176</v>
      </c>
      <c r="D12" t="s">
        <v>238</v>
      </c>
    </row>
    <row r="13" spans="1:9">
      <c r="A13" t="s">
        <v>237</v>
      </c>
      <c r="D13" t="s">
        <v>190</v>
      </c>
    </row>
    <row r="14" spans="1:9">
      <c r="A14" t="s">
        <v>177</v>
      </c>
      <c r="D14" t="s">
        <v>191</v>
      </c>
    </row>
    <row r="15" spans="1:9">
      <c r="A15" t="s">
        <v>178</v>
      </c>
      <c r="D15" t="s">
        <v>192</v>
      </c>
    </row>
    <row r="16" spans="1:9">
      <c r="A16" t="s">
        <v>179</v>
      </c>
      <c r="D16" t="s">
        <v>200</v>
      </c>
    </row>
    <row r="17" spans="1:1">
      <c r="A17" t="s">
        <v>180</v>
      </c>
    </row>
    <row r="18" spans="1:1">
      <c r="A18" t="s">
        <v>181</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Patient Data</vt:lpstr>
      <vt:lpstr>Median Times and Percentages</vt:lpstr>
      <vt:lpstr>FAQ</vt:lpstr>
      <vt:lpstr>Data Dictionary</vt:lpstr>
      <vt:lpstr>Unknown Onset Algorithm</vt:lpstr>
      <vt:lpstr>Sheet2</vt:lpstr>
      <vt:lpstr>ContraIndications</vt:lpstr>
      <vt:lpstr>Credientials</vt:lpstr>
      <vt:lpstr>'Median Times and Percentages'!Print_Area</vt:lpstr>
      <vt:lpstr>'Patient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Barr</dc:creator>
  <cp:lastModifiedBy>Justin Schleis</cp:lastModifiedBy>
  <cp:lastPrinted>2014-03-24T18:44:46Z</cp:lastPrinted>
  <dcterms:created xsi:type="dcterms:W3CDTF">2013-10-28T19:11:19Z</dcterms:created>
  <dcterms:modified xsi:type="dcterms:W3CDTF">2026-05-11T13:18:16Z</dcterms:modified>
</cp:coreProperties>
</file>